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 activeTab="1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3" l="1"/>
  <c r="J24" i="3"/>
  <c r="I24" i="3"/>
  <c r="H24" i="3"/>
  <c r="G24" i="3"/>
  <c r="M20" i="3"/>
  <c r="J54" i="1"/>
  <c r="K49" i="1"/>
  <c r="L24" i="3" l="1"/>
  <c r="M14" i="3" l="1"/>
  <c r="M13" i="3"/>
  <c r="K53" i="1"/>
  <c r="K38" i="1"/>
  <c r="K48" i="1" l="1"/>
  <c r="K23" i="1" l="1"/>
  <c r="K35" i="1"/>
  <c r="K15" i="1"/>
  <c r="M8" i="3" l="1"/>
  <c r="M9" i="3"/>
  <c r="M10" i="3"/>
  <c r="M11" i="3"/>
  <c r="M12" i="3"/>
  <c r="M24" i="3" l="1"/>
  <c r="G12" i="2"/>
  <c r="K37" i="1"/>
  <c r="K13" i="1"/>
  <c r="K12" i="1"/>
  <c r="K52" i="1" l="1"/>
  <c r="K51" i="1"/>
  <c r="K47" i="1"/>
  <c r="K46" i="1"/>
  <c r="K45" i="1"/>
  <c r="K44" i="1"/>
  <c r="K43" i="1"/>
  <c r="K42" i="1"/>
  <c r="K41" i="1"/>
  <c r="K40" i="1"/>
  <c r="K39" i="1"/>
  <c r="K36" i="1"/>
  <c r="K34" i="1"/>
  <c r="K33" i="1"/>
  <c r="K32" i="1"/>
  <c r="K31" i="1"/>
  <c r="K30" i="1"/>
  <c r="K29" i="1"/>
  <c r="K28" i="1"/>
  <c r="K27" i="1"/>
  <c r="K26" i="1"/>
  <c r="K24" i="1"/>
  <c r="K22" i="1"/>
  <c r="K21" i="1"/>
  <c r="K20" i="1"/>
  <c r="K19" i="1"/>
  <c r="K18" i="1"/>
  <c r="K17" i="1"/>
  <c r="K16" i="1"/>
  <c r="K11" i="1"/>
  <c r="K10" i="1"/>
  <c r="K54" i="1" l="1"/>
  <c r="E54" i="1" l="1"/>
  <c r="I54" i="1"/>
  <c r="F54" i="1" l="1"/>
  <c r="G54" i="1"/>
  <c r="H54" i="1"/>
  <c r="G13" i="2" l="1"/>
  <c r="G11" i="2"/>
</calcChain>
</file>

<file path=xl/sharedStrings.xml><?xml version="1.0" encoding="utf-8"?>
<sst xmlns="http://schemas.openxmlformats.org/spreadsheetml/2006/main" count="328" uniqueCount="171">
  <si>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</si>
  <si>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</si>
  <si>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</si>
  <si>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</si>
  <si>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</si>
  <si>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</si>
  <si>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</si>
  <si>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</si>
  <si>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</si>
  <si>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</si>
  <si>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</si>
  <si>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Depto. Financiero</t>
  </si>
  <si>
    <t>Encargado</t>
  </si>
  <si>
    <t>Depto. Recursos Humanos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</si>
  <si>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</si>
  <si>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</si>
  <si>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</si>
  <si>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</si>
  <si>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</si>
  <si>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</si>
  <si>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</si>
  <si>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</si>
  <si>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</si>
  <si>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</si>
  <si>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</si>
  <si>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</si>
  <si>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</si>
  <si>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</si>
  <si>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</si>
  <si>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</si>
  <si>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</si>
  <si>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>Deivis Reyes</t>
  </si>
  <si>
    <t xml:space="preserve">Jose Miguel Carreras de la R. 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</si>
  <si>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</si>
  <si>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</si>
  <si>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</si>
  <si>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</si>
  <si>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</si>
  <si>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</si>
  <si>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</si>
  <si>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</si>
  <si>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</si>
  <si>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</si>
  <si>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</si>
  <si>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</si>
  <si>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</si>
  <si>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</si>
  <si>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</si>
  <si>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</si>
  <si>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</si>
  <si>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 xml:space="preserve">                                                                                                  DIRECCION DE FOMENTO Y DESARROLLO DE LA ARTESANIA NACIONAL (FODEARTE)</t>
  </si>
  <si>
    <t xml:space="preserve">             Ministerio de Industria, Comercio y Mipymes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</si>
  <si>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Ministerio de Industria, Comercio y Mipymes</t>
  </si>
  <si>
    <t>DESDE</t>
  </si>
  <si>
    <t>HASTA</t>
  </si>
  <si>
    <t xml:space="preserve">              Enc. de Nomina</t>
  </si>
  <si>
    <t xml:space="preserve">           Enc. Dpto. Financiero</t>
  </si>
  <si>
    <t xml:space="preserve">   Sra.  Danna C. De Leon Taveras</t>
  </si>
  <si>
    <t xml:space="preserve">Lic. Luisa de la Cruz </t>
  </si>
  <si>
    <t>UAI-MIC</t>
  </si>
  <si>
    <t>Arantxa Elizabeth Mendez S.</t>
  </si>
  <si>
    <t>Inpectora</t>
  </si>
  <si>
    <t>Chofer</t>
  </si>
  <si>
    <t xml:space="preserve"> COOPERATIVA</t>
  </si>
  <si>
    <t>Depto. Tecnologia de la Inf.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</si>
  <si>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</si>
  <si>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</si>
  <si>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</si>
  <si>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</si>
  <si>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</si>
  <si>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</si>
  <si>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</si>
  <si>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</si>
  <si>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</si>
  <si>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Planificacion y Desarrollo</t>
  </si>
  <si>
    <t>Depto. Evento</t>
  </si>
  <si>
    <t>Analista</t>
  </si>
  <si>
    <t>Supervisora</t>
  </si>
  <si>
    <t>Anny Familia Meran</t>
  </si>
  <si>
    <t>Francisco Alberto Acosta S.</t>
  </si>
  <si>
    <t>Starlyn Rogeilio Maldonado B.</t>
  </si>
  <si>
    <t>Mensajero</t>
  </si>
  <si>
    <t>Wilton Andres Pérez de los Santos</t>
  </si>
  <si>
    <t>Clara Patricia Prado</t>
  </si>
  <si>
    <t>Administrativo</t>
  </si>
  <si>
    <t xml:space="preserve"> Lic. Wilton A. Pérez de los Santos</t>
  </si>
  <si>
    <t xml:space="preserve">              Director General</t>
  </si>
  <si>
    <t xml:space="preserve">         Lic. Luisa de la Cruz </t>
  </si>
  <si>
    <t xml:space="preserve">                    UAI-MIC</t>
  </si>
  <si>
    <t xml:space="preserve">   Sr. Ramon Ant. Guillen Polanco</t>
  </si>
  <si>
    <t xml:space="preserve">                   Director General</t>
  </si>
  <si>
    <t xml:space="preserve">       Sr. Ramón Ant. Guillen Polanco</t>
  </si>
  <si>
    <t>Julio Cesar Beltre Tamarez</t>
  </si>
  <si>
    <t>Promotora Artesanal</t>
  </si>
  <si>
    <t xml:space="preserve">Encargada </t>
  </si>
  <si>
    <t>Contabilidad</t>
  </si>
  <si>
    <t xml:space="preserve">Tecnologia </t>
  </si>
  <si>
    <t>Director General</t>
  </si>
  <si>
    <t>Jorge Luis De Leon Moreno</t>
  </si>
  <si>
    <t>Francisco Lopez</t>
  </si>
  <si>
    <t>Luis Carlos Mateo</t>
  </si>
  <si>
    <t>Marilu De La Cruz De La Cruz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</si>
  <si>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</si>
  <si>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</si>
  <si>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</si>
  <si>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</si>
  <si>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</si>
  <si>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</si>
  <si>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Tecnica de Comun.</t>
  </si>
  <si>
    <t>Contratado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</si>
  <si>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</si>
  <si>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</si>
  <si>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</si>
  <si>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</si>
  <si>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</si>
  <si>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</si>
  <si>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</si>
  <si>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 xml:space="preserve">             Sr. Ramon Ant. Guillen Polanco</t>
  </si>
  <si>
    <t xml:space="preserve">                              Director General</t>
  </si>
  <si>
    <t xml:space="preserve">                        Lic. Luisa de la Cruz </t>
  </si>
  <si>
    <t xml:space="preserve">                                 UAI-MIC</t>
  </si>
  <si>
    <t xml:space="preserve">       Enc. Dpto. Financiero</t>
  </si>
  <si>
    <t>Lic. Wilton A. Pérez de los Santos</t>
  </si>
  <si>
    <t>Soporte Tecnico</t>
  </si>
  <si>
    <t>Ramona Emilia Brito Marte</t>
  </si>
  <si>
    <t>Anleysi Cristal Brito Matos</t>
  </si>
  <si>
    <t>Evelyn Cecilia Valoy Santana</t>
  </si>
  <si>
    <t>Cesar Augusto Jose Abreu</t>
  </si>
  <si>
    <t>Fior Daliza Pérez Quevedo</t>
  </si>
  <si>
    <t>Ramona Guerrero De León</t>
  </si>
  <si>
    <t>Mabel Lopez Gómez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</si>
  <si>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</si>
  <si>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</si>
  <si>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</si>
  <si>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</si>
  <si>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</si>
  <si>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</si>
  <si>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</si>
  <si>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</si>
  <si>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</si>
  <si>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</si>
  <si>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</si>
  <si>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Thais Ubiña Caceres</t>
  </si>
  <si>
    <t>Fabiana Belen Polanco</t>
  </si>
  <si>
    <t>Julio Cesar Ubiera</t>
  </si>
  <si>
    <t>Encaragada</t>
  </si>
  <si>
    <t>Depto. Juridico</t>
  </si>
  <si>
    <t>Rafael Nivar Manzueta</t>
  </si>
  <si>
    <t>Electricista</t>
  </si>
  <si>
    <t>Roberto Bran Suarez</t>
  </si>
  <si>
    <t>Pintor</t>
  </si>
  <si>
    <t>Tecnico de Compras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</si>
  <si>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</si>
  <si>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</si>
  <si>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</si>
  <si>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</si>
  <si>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</si>
  <si>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Corrdinadora</t>
  </si>
  <si>
    <t>Desarrollo y Prom.</t>
  </si>
  <si>
    <t>Francisco de los Santos M.</t>
  </si>
  <si>
    <t>Racheli de los Santos Rdguez.</t>
  </si>
  <si>
    <t>Juan Buenaventura Marte T.</t>
  </si>
  <si>
    <t>Luis Alberto Amador Castillo</t>
  </si>
  <si>
    <t>Willy Eduardo Hernandez P.</t>
  </si>
  <si>
    <t>Malenskia Maria Montero F.</t>
  </si>
  <si>
    <t xml:space="preserve">                                          NOMINAS DEL PERSONAL FIJO ACTIVO AL 30 DE SEPTIEMBRE DEL 2021</t>
  </si>
  <si>
    <t xml:space="preserve">          NOMINAS DEL PERSONAL MILITAR ACTIVO AL 30 DE SEPTIEMBRE DEL 2021</t>
  </si>
  <si>
    <t xml:space="preserve">                        NOMINAS DEL PERSONAL CONTRATADOS ACTIVO AL 30 DE SEPTIEMBRE DEL 2021</t>
  </si>
  <si>
    <t>Hector Upia Ruiz</t>
  </si>
  <si>
    <t>Emmanuel Moncion Reyes</t>
  </si>
  <si>
    <t>Tecnologia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</si>
</sst>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_-[$RD$-1C0A]* #,##0.00_ ;_-[$RD$-1C0A]* \-#,##0.00\ ;_-[$RD$-1C0A]* &quot;-&quot;??_ ;_-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165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5" fontId="0" fillId="0" borderId="0" xfId="0" applyNumberFormat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5" fontId="5" fillId="2" borderId="1" xfId="0" applyNumberFormat="1" applyFont="1" applyFill="1" applyBorder="1"/>
    <xf numFmtId="0" fontId="5" fillId="0" borderId="0" xfId="0" applyFont="1" applyBorder="1"/>
    <xf numFmtId="165" fontId="5" fillId="3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5" fontId="6" fillId="0" borderId="0" xfId="0" applyNumberFormat="1" applyFont="1" applyBorder="1"/>
    <xf numFmtId="165" fontId="6" fillId="0" borderId="1" xfId="0" applyNumberFormat="1" applyFont="1" applyBorder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0" fillId="0" borderId="0" xfId="0" applyNumberFormat="1" applyFont="1"/>
    <xf numFmtId="0" fontId="9" fillId="4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right"/>
    </xf>
    <xf numFmtId="165" fontId="9" fillId="2" borderId="1" xfId="0" applyNumberFormat="1" applyFont="1" applyFill="1" applyBorder="1"/>
    <xf numFmtId="165" fontId="10" fillId="3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/>
    <xf numFmtId="0" fontId="6" fillId="0" borderId="0" xfId="0" applyFont="1" applyBorder="1"/>
    <xf numFmtId="165" fontId="10" fillId="4" borderId="1" xfId="0" applyNumberFormat="1" applyFont="1" applyFill="1" applyBorder="1"/>
    <xf numFmtId="0" fontId="6" fillId="0" borderId="1" xfId="0" applyFont="1" applyBorder="1" applyAlignment="1">
      <alignment horizontal="center"/>
    </xf>
    <xf numFmtId="165" fontId="10" fillId="4" borderId="2" xfId="0" applyNumberFormat="1" applyFont="1" applyFill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0</xdr:row>
      <xdr:rowOff>161925</xdr:rowOff>
    </xdr:from>
    <xdr:to>
      <xdr:col>4</xdr:col>
      <xdr:colOff>733425</xdr:colOff>
      <xdr:row>3</xdr:row>
      <xdr:rowOff>9525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53025" y="161925"/>
          <a:ext cx="26670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0</xdr:row>
      <xdr:rowOff>142875</xdr:rowOff>
    </xdr:from>
    <xdr:to>
      <xdr:col>1</xdr:col>
      <xdr:colOff>855133</xdr:colOff>
      <xdr:row>3</xdr:row>
      <xdr:rowOff>76200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2100" y="142875"/>
          <a:ext cx="7313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180975</xdr:rowOff>
    </xdr:from>
    <xdr:to>
      <xdr:col>1</xdr:col>
      <xdr:colOff>790575</xdr:colOff>
      <xdr:row>63</xdr:row>
      <xdr:rowOff>114300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15600"/>
          <a:ext cx="2381250" cy="164782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56</xdr:row>
      <xdr:rowOff>104775</xdr:rowOff>
    </xdr:from>
    <xdr:to>
      <xdr:col>9</xdr:col>
      <xdr:colOff>145546</xdr:colOff>
      <xdr:row>63</xdr:row>
      <xdr:rowOff>36198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10820400"/>
          <a:ext cx="1917196" cy="1264923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54</xdr:row>
      <xdr:rowOff>104775</xdr:rowOff>
    </xdr:from>
    <xdr:to>
      <xdr:col>6</xdr:col>
      <xdr:colOff>563503</xdr:colOff>
      <xdr:row>63</xdr:row>
      <xdr:rowOff>155071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0439400"/>
          <a:ext cx="2135128" cy="1764796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54</xdr:row>
      <xdr:rowOff>123825</xdr:rowOff>
    </xdr:from>
    <xdr:to>
      <xdr:col>3</xdr:col>
      <xdr:colOff>300352</xdr:colOff>
      <xdr:row>64</xdr:row>
      <xdr:rowOff>15625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0458450"/>
          <a:ext cx="1938652" cy="179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95250</xdr:rowOff>
    </xdr:from>
    <xdr:to>
      <xdr:col>1</xdr:col>
      <xdr:colOff>628650</xdr:colOff>
      <xdr:row>25</xdr:row>
      <xdr:rowOff>52582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6125"/>
          <a:ext cx="2409825" cy="1862332"/>
        </a:xfrm>
        <a:prstGeom prst="rect">
          <a:avLst/>
        </a:prstGeom>
      </xdr:spPr>
    </xdr:pic>
    <xdr:clientData/>
  </xdr:twoCellAnchor>
  <xdr:twoCellAnchor editAs="oneCell">
    <xdr:from>
      <xdr:col>3</xdr:col>
      <xdr:colOff>733425</xdr:colOff>
      <xdr:row>0</xdr:row>
      <xdr:rowOff>95250</xdr:rowOff>
    </xdr:from>
    <xdr:to>
      <xdr:col>4</xdr:col>
      <xdr:colOff>352425</xdr:colOff>
      <xdr:row>2</xdr:row>
      <xdr:rowOff>133350</xdr:rowOff>
    </xdr:to>
    <xdr:pic>
      <xdr:nvPicPr>
        <xdr:cNvPr id="13" name="1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76775" y="95250"/>
          <a:ext cx="62865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0</xdr:row>
      <xdr:rowOff>142875</xdr:rowOff>
    </xdr:from>
    <xdr:to>
      <xdr:col>1</xdr:col>
      <xdr:colOff>664633</xdr:colOff>
      <xdr:row>3</xdr:row>
      <xdr:rowOff>76200</xdr:rowOff>
    </xdr:to>
    <xdr:pic>
      <xdr:nvPicPr>
        <xdr:cNvPr id="17" name="3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2100" y="142875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17</xdr:row>
      <xdr:rowOff>123825</xdr:rowOff>
    </xdr:from>
    <xdr:to>
      <xdr:col>7</xdr:col>
      <xdr:colOff>536071</xdr:colOff>
      <xdr:row>24</xdr:row>
      <xdr:rowOff>55248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3486150"/>
          <a:ext cx="1917196" cy="1264923"/>
        </a:xfrm>
        <a:prstGeom prst="rect">
          <a:avLst/>
        </a:prstGeom>
      </xdr:spPr>
    </xdr:pic>
    <xdr:clientData/>
  </xdr:twoCellAnchor>
  <xdr:twoCellAnchor editAs="oneCell">
    <xdr:from>
      <xdr:col>3</xdr:col>
      <xdr:colOff>895350</xdr:colOff>
      <xdr:row>15</xdr:row>
      <xdr:rowOff>123825</xdr:rowOff>
    </xdr:from>
    <xdr:to>
      <xdr:col>5</xdr:col>
      <xdr:colOff>992128</xdr:colOff>
      <xdr:row>24</xdr:row>
      <xdr:rowOff>174121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05150"/>
          <a:ext cx="2135128" cy="1764796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885825</xdr:colOff>
      <xdr:row>15</xdr:row>
      <xdr:rowOff>0</xdr:rowOff>
    </xdr:from>
    <xdr:to>
      <xdr:col>3</xdr:col>
      <xdr:colOff>333375</xdr:colOff>
      <xdr:row>24</xdr:row>
      <xdr:rowOff>157046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95550" y="2943226"/>
          <a:ext cx="2019300" cy="18715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38100</xdr:rowOff>
    </xdr:from>
    <xdr:to>
      <xdr:col>1</xdr:col>
      <xdr:colOff>801307</xdr:colOff>
      <xdr:row>32</xdr:row>
      <xdr:rowOff>76200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7225"/>
          <a:ext cx="2211007" cy="1771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0</xdr:row>
      <xdr:rowOff>0</xdr:rowOff>
    </xdr:from>
    <xdr:to>
      <xdr:col>6</xdr:col>
      <xdr:colOff>247650</xdr:colOff>
      <xdr:row>2</xdr:row>
      <xdr:rowOff>38100</xdr:rowOff>
    </xdr:to>
    <xdr:pic>
      <xdr:nvPicPr>
        <xdr:cNvPr id="22" name="1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5" y="0"/>
          <a:ext cx="62865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76200</xdr:rowOff>
    </xdr:from>
    <xdr:to>
      <xdr:col>2</xdr:col>
      <xdr:colOff>474133</xdr:colOff>
      <xdr:row>3</xdr:row>
      <xdr:rowOff>9525</xdr:rowOff>
    </xdr:to>
    <xdr:pic>
      <xdr:nvPicPr>
        <xdr:cNvPr id="23" name="3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76475" y="762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381000</xdr:colOff>
      <xdr:row>25</xdr:row>
      <xdr:rowOff>9525</xdr:rowOff>
    </xdr:from>
    <xdr:to>
      <xdr:col>9</xdr:col>
      <xdr:colOff>697996</xdr:colOff>
      <xdr:row>31</xdr:row>
      <xdr:rowOff>131448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4838700"/>
          <a:ext cx="1917196" cy="1264923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23</xdr:row>
      <xdr:rowOff>123825</xdr:rowOff>
    </xdr:from>
    <xdr:to>
      <xdr:col>7</xdr:col>
      <xdr:colOff>487303</xdr:colOff>
      <xdr:row>32</xdr:row>
      <xdr:rowOff>155071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4552950"/>
          <a:ext cx="2135128" cy="176479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23</xdr:row>
      <xdr:rowOff>57150</xdr:rowOff>
    </xdr:from>
    <xdr:to>
      <xdr:col>4</xdr:col>
      <xdr:colOff>292768</xdr:colOff>
      <xdr:row>31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8400" y="4486275"/>
          <a:ext cx="1788193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7"/>
  <sheetViews>
    <sheetView topLeftCell="A49" workbookViewId="0">
      <selection activeCell="J66" sqref="J66"/>
    </sheetView>
  </sheetViews>
  <sheetFormatPr baseColWidth="10" defaultRowHeight="15" x14ac:dyDescent="0.25"/>
  <cols>
    <col min="1" max="1" width="23.85546875" customWidth="1"/>
    <col min="2" max="2" width="13.7109375" customWidth="1"/>
    <col min="3" max="3" width="23.85546875" customWidth="1"/>
    <col min="4" max="4" width="8.85546875" customWidth="1"/>
    <col min="5" max="5" width="13.85546875" customWidth="1"/>
    <col min="6" max="6" width="12.5703125" customWidth="1"/>
    <col min="7" max="9" width="12.140625" customWidth="1"/>
    <col min="10" max="10" width="12" customWidth="1"/>
    <col min="11" max="11" width="15.85546875" customWidth="1"/>
  </cols>
  <sheetData>
    <row r="4" spans="1:11" x14ac:dyDescent="0.25">
      <c r="A4" s="43" t="s">
        <v>49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2" t="s">
        <v>50</v>
      </c>
      <c r="B5" s="2"/>
      <c r="C5" s="2"/>
      <c r="D5" s="2"/>
      <c r="E5" s="3"/>
      <c r="F5" s="3"/>
      <c r="G5" s="3"/>
      <c r="H5" s="3"/>
      <c r="I5" s="3"/>
      <c r="J5" s="3"/>
      <c r="K5" s="3"/>
    </row>
    <row r="6" spans="1:11" x14ac:dyDescent="0.25">
      <c r="A6" s="2"/>
      <c r="B6" s="2"/>
      <c r="C6" s="2" t="s">
        <v>45</v>
      </c>
      <c r="D6" s="2"/>
      <c r="E6" s="3"/>
      <c r="F6" s="3"/>
      <c r="G6" s="3"/>
      <c r="H6" s="3"/>
      <c r="I6" s="3"/>
      <c r="J6" s="3"/>
      <c r="K6" s="3"/>
    </row>
    <row r="7" spans="1:11" ht="18.75" x14ac:dyDescent="0.3">
      <c r="A7" s="4" t="s">
        <v>165</v>
      </c>
      <c r="B7" s="5"/>
      <c r="C7" s="5"/>
      <c r="D7" s="5"/>
      <c r="E7" s="6"/>
      <c r="F7" s="7"/>
      <c r="G7" s="7"/>
      <c r="H7" s="7"/>
      <c r="I7" s="7"/>
      <c r="J7" s="7"/>
      <c r="K7" s="7"/>
    </row>
    <row r="8" spans="1:11" x14ac:dyDescent="0.25">
      <c r="A8" s="24" t="s">
        <v>0</v>
      </c>
      <c r="B8" s="24" t="s">
        <v>1</v>
      </c>
      <c r="C8" s="24" t="s">
        <v>2</v>
      </c>
      <c r="D8" s="24" t="s">
        <v>3</v>
      </c>
      <c r="E8" s="25" t="s">
        <v>4</v>
      </c>
      <c r="F8" s="25" t="s">
        <v>5</v>
      </c>
      <c r="G8" s="25" t="s">
        <v>6</v>
      </c>
      <c r="H8" s="25" t="s">
        <v>7</v>
      </c>
      <c r="I8" s="25" t="s">
        <v>69</v>
      </c>
      <c r="J8" s="25" t="s">
        <v>63</v>
      </c>
      <c r="K8" s="25" t="s">
        <v>8</v>
      </c>
    </row>
    <row r="9" spans="1:11" x14ac:dyDescent="0.25">
      <c r="A9" s="26" t="s">
        <v>141</v>
      </c>
      <c r="B9" s="27" t="s">
        <v>97</v>
      </c>
      <c r="C9" s="27" t="s">
        <v>9</v>
      </c>
      <c r="D9" s="27" t="s">
        <v>10</v>
      </c>
      <c r="E9" s="28">
        <v>150000</v>
      </c>
      <c r="F9" s="28">
        <v>23866.62</v>
      </c>
      <c r="G9" s="28">
        <v>4560</v>
      </c>
      <c r="H9" s="28">
        <v>4305</v>
      </c>
      <c r="I9" s="28">
        <v>25</v>
      </c>
      <c r="J9" s="28">
        <v>0</v>
      </c>
      <c r="K9" s="28">
        <v>117243.38</v>
      </c>
    </row>
    <row r="10" spans="1:11" x14ac:dyDescent="0.25">
      <c r="A10" s="26" t="s">
        <v>82</v>
      </c>
      <c r="B10" s="27" t="s">
        <v>12</v>
      </c>
      <c r="C10" s="27" t="s">
        <v>11</v>
      </c>
      <c r="D10" s="27" t="s">
        <v>10</v>
      </c>
      <c r="E10" s="28">
        <v>70000</v>
      </c>
      <c r="F10" s="28">
        <v>5368.48</v>
      </c>
      <c r="G10" s="29">
        <v>2128</v>
      </c>
      <c r="H10" s="28">
        <v>2009</v>
      </c>
      <c r="I10" s="28">
        <v>25</v>
      </c>
      <c r="J10" s="28">
        <v>0</v>
      </c>
      <c r="K10" s="28">
        <f t="shared" ref="K10:K52" si="0">E10-F10-G10-H10-I10-J10</f>
        <v>60469.520000000004</v>
      </c>
    </row>
    <row r="11" spans="1:11" x14ac:dyDescent="0.25">
      <c r="A11" s="26" t="s">
        <v>83</v>
      </c>
      <c r="B11" s="27" t="s">
        <v>14</v>
      </c>
      <c r="C11" s="27" t="s">
        <v>13</v>
      </c>
      <c r="D11" s="27" t="s">
        <v>10</v>
      </c>
      <c r="E11" s="28">
        <v>70000</v>
      </c>
      <c r="F11" s="28">
        <v>5368.48</v>
      </c>
      <c r="G11" s="28">
        <v>2128</v>
      </c>
      <c r="H11" s="28">
        <v>2009</v>
      </c>
      <c r="I11" s="28">
        <v>25</v>
      </c>
      <c r="J11" s="28">
        <v>0</v>
      </c>
      <c r="K11" s="28">
        <f t="shared" si="0"/>
        <v>60469.520000000004</v>
      </c>
    </row>
    <row r="12" spans="1:11" x14ac:dyDescent="0.25">
      <c r="A12" s="26" t="s">
        <v>92</v>
      </c>
      <c r="B12" s="27" t="s">
        <v>12</v>
      </c>
      <c r="C12" s="27" t="s">
        <v>84</v>
      </c>
      <c r="D12" s="27" t="s">
        <v>10</v>
      </c>
      <c r="E12" s="28">
        <v>70000</v>
      </c>
      <c r="F12" s="28">
        <v>5368.48</v>
      </c>
      <c r="G12" s="28">
        <v>2128</v>
      </c>
      <c r="H12" s="28">
        <v>2009</v>
      </c>
      <c r="I12" s="28">
        <v>25</v>
      </c>
      <c r="J12" s="28">
        <v>0</v>
      </c>
      <c r="K12" s="28">
        <f>E12-F12-G12-H12-I12-J12</f>
        <v>60469.520000000004</v>
      </c>
    </row>
    <row r="13" spans="1:11" x14ac:dyDescent="0.25">
      <c r="A13" s="26" t="s">
        <v>127</v>
      </c>
      <c r="B13" s="27" t="s">
        <v>12</v>
      </c>
      <c r="C13" s="27" t="s">
        <v>96</v>
      </c>
      <c r="D13" s="27" t="s">
        <v>10</v>
      </c>
      <c r="E13" s="28">
        <v>45000</v>
      </c>
      <c r="F13" s="28">
        <v>1148.33</v>
      </c>
      <c r="G13" s="28">
        <v>1368</v>
      </c>
      <c r="H13" s="28">
        <v>1291.5</v>
      </c>
      <c r="I13" s="28">
        <v>25</v>
      </c>
      <c r="J13" s="35"/>
      <c r="K13" s="28">
        <f>E13-F13-G13-H13-I13-J13</f>
        <v>41167.17</v>
      </c>
    </row>
    <row r="14" spans="1:11" x14ac:dyDescent="0.25">
      <c r="A14" s="26" t="s">
        <v>126</v>
      </c>
      <c r="B14" s="27" t="s">
        <v>145</v>
      </c>
      <c r="C14" s="27" t="s">
        <v>146</v>
      </c>
      <c r="D14" s="27" t="s">
        <v>10</v>
      </c>
      <c r="E14" s="28">
        <v>70000</v>
      </c>
      <c r="F14" s="28">
        <v>5130.45</v>
      </c>
      <c r="G14" s="28">
        <v>2128</v>
      </c>
      <c r="H14" s="28">
        <v>2009</v>
      </c>
      <c r="I14" s="28">
        <v>25</v>
      </c>
      <c r="J14" s="28">
        <v>0</v>
      </c>
      <c r="K14" s="28">
        <v>59517.43</v>
      </c>
    </row>
    <row r="15" spans="1:11" x14ac:dyDescent="0.25">
      <c r="A15" s="26" t="s">
        <v>125</v>
      </c>
      <c r="B15" s="27" t="s">
        <v>113</v>
      </c>
      <c r="C15" s="27" t="s">
        <v>97</v>
      </c>
      <c r="D15" s="27" t="s">
        <v>10</v>
      </c>
      <c r="E15" s="28">
        <v>45000</v>
      </c>
      <c r="F15" s="28">
        <v>1148.33</v>
      </c>
      <c r="G15" s="28">
        <v>1368</v>
      </c>
      <c r="H15" s="28">
        <v>1291.5</v>
      </c>
      <c r="I15" s="28">
        <v>25</v>
      </c>
      <c r="J15" s="35"/>
      <c r="K15" s="28">
        <f>E15-F15-G15-H15-I15-J15</f>
        <v>41167.17</v>
      </c>
    </row>
    <row r="16" spans="1:11" x14ac:dyDescent="0.25">
      <c r="A16" s="26" t="s">
        <v>135</v>
      </c>
      <c r="B16" s="27" t="s">
        <v>94</v>
      </c>
      <c r="C16" s="27" t="s">
        <v>95</v>
      </c>
      <c r="D16" s="27" t="s">
        <v>10</v>
      </c>
      <c r="E16" s="28">
        <v>45000</v>
      </c>
      <c r="F16" s="28">
        <v>1148.33</v>
      </c>
      <c r="G16" s="28">
        <v>1368</v>
      </c>
      <c r="H16" s="28">
        <v>1291.5</v>
      </c>
      <c r="I16" s="28">
        <v>25</v>
      </c>
      <c r="J16" s="35">
        <v>2500</v>
      </c>
      <c r="K16" s="28">
        <f t="shared" si="0"/>
        <v>38667.17</v>
      </c>
    </row>
    <row r="17" spans="1:11" x14ac:dyDescent="0.25">
      <c r="A17" s="26" t="s">
        <v>134</v>
      </c>
      <c r="B17" s="27" t="s">
        <v>14</v>
      </c>
      <c r="C17" s="27" t="s">
        <v>70</v>
      </c>
      <c r="D17" s="27" t="s">
        <v>10</v>
      </c>
      <c r="E17" s="28">
        <v>40000</v>
      </c>
      <c r="F17" s="28">
        <v>442.65</v>
      </c>
      <c r="G17" s="28">
        <v>1216</v>
      </c>
      <c r="H17" s="28">
        <v>1148</v>
      </c>
      <c r="I17" s="28">
        <v>25</v>
      </c>
      <c r="J17" s="35">
        <v>6493.46</v>
      </c>
      <c r="K17" s="28">
        <f t="shared" si="0"/>
        <v>30674.89</v>
      </c>
    </row>
    <row r="18" spans="1:11" x14ac:dyDescent="0.25">
      <c r="A18" s="26" t="s">
        <v>17</v>
      </c>
      <c r="B18" s="27" t="s">
        <v>16</v>
      </c>
      <c r="C18" s="27" t="s">
        <v>18</v>
      </c>
      <c r="D18" s="27" t="s">
        <v>10</v>
      </c>
      <c r="E18" s="28">
        <v>31000</v>
      </c>
      <c r="F18" s="28">
        <v>0</v>
      </c>
      <c r="G18" s="28">
        <v>942.4</v>
      </c>
      <c r="H18" s="28">
        <v>889.7</v>
      </c>
      <c r="I18" s="28">
        <v>25</v>
      </c>
      <c r="J18" s="35">
        <v>0</v>
      </c>
      <c r="K18" s="28">
        <f t="shared" si="0"/>
        <v>29142.899999999998</v>
      </c>
    </row>
    <row r="19" spans="1:11" x14ac:dyDescent="0.25">
      <c r="A19" s="26" t="s">
        <v>133</v>
      </c>
      <c r="B19" s="27" t="s">
        <v>14</v>
      </c>
      <c r="C19" s="27" t="s">
        <v>19</v>
      </c>
      <c r="D19" s="27" t="s">
        <v>10</v>
      </c>
      <c r="E19" s="28">
        <v>22000</v>
      </c>
      <c r="F19" s="28">
        <v>0</v>
      </c>
      <c r="G19" s="28">
        <v>668.8</v>
      </c>
      <c r="H19" s="28">
        <v>631.4</v>
      </c>
      <c r="I19" s="28">
        <v>25</v>
      </c>
      <c r="J19" s="35">
        <v>0</v>
      </c>
      <c r="K19" s="28">
        <f t="shared" si="0"/>
        <v>20674.8</v>
      </c>
    </row>
    <row r="20" spans="1:11" x14ac:dyDescent="0.25">
      <c r="A20" s="26" t="s">
        <v>132</v>
      </c>
      <c r="B20" s="27" t="s">
        <v>71</v>
      </c>
      <c r="C20" s="27" t="s">
        <v>72</v>
      </c>
      <c r="D20" s="27" t="s">
        <v>10</v>
      </c>
      <c r="E20" s="28">
        <v>35000</v>
      </c>
      <c r="F20" s="28">
        <v>0</v>
      </c>
      <c r="G20" s="28">
        <v>1064</v>
      </c>
      <c r="H20" s="28">
        <v>1004.5</v>
      </c>
      <c r="I20" s="28">
        <v>25</v>
      </c>
      <c r="J20" s="35">
        <v>0</v>
      </c>
      <c r="K20" s="28">
        <f t="shared" si="0"/>
        <v>32906.5</v>
      </c>
    </row>
    <row r="21" spans="1:11" x14ac:dyDescent="0.25">
      <c r="A21" s="26" t="s">
        <v>22</v>
      </c>
      <c r="B21" s="27" t="s">
        <v>77</v>
      </c>
      <c r="C21" s="27" t="s">
        <v>23</v>
      </c>
      <c r="D21" s="27" t="s">
        <v>10</v>
      </c>
      <c r="E21" s="28">
        <v>20000</v>
      </c>
      <c r="F21" s="28">
        <v>0</v>
      </c>
      <c r="G21" s="28">
        <v>608</v>
      </c>
      <c r="H21" s="28">
        <v>574</v>
      </c>
      <c r="I21" s="28">
        <v>25</v>
      </c>
      <c r="J21" s="35">
        <v>2000</v>
      </c>
      <c r="K21" s="28">
        <f t="shared" si="0"/>
        <v>16793</v>
      </c>
    </row>
    <row r="22" spans="1:11" x14ac:dyDescent="0.25">
      <c r="A22" s="26" t="s">
        <v>24</v>
      </c>
      <c r="B22" s="27" t="s">
        <v>76</v>
      </c>
      <c r="C22" s="27" t="s">
        <v>25</v>
      </c>
      <c r="D22" s="27" t="s">
        <v>10</v>
      </c>
      <c r="E22" s="28">
        <v>45000</v>
      </c>
      <c r="F22" s="28">
        <v>1148.33</v>
      </c>
      <c r="G22" s="28">
        <v>1368</v>
      </c>
      <c r="H22" s="28">
        <v>1291.5</v>
      </c>
      <c r="I22" s="28">
        <v>25</v>
      </c>
      <c r="J22" s="35">
        <v>500</v>
      </c>
      <c r="K22" s="28">
        <f t="shared" si="0"/>
        <v>40667.17</v>
      </c>
    </row>
    <row r="23" spans="1:11" x14ac:dyDescent="0.25">
      <c r="A23" s="26" t="s">
        <v>131</v>
      </c>
      <c r="B23" s="27" t="s">
        <v>73</v>
      </c>
      <c r="C23" s="27" t="s">
        <v>15</v>
      </c>
      <c r="D23" s="27" t="s">
        <v>10</v>
      </c>
      <c r="E23" s="28">
        <v>35000</v>
      </c>
      <c r="F23" s="28">
        <v>0</v>
      </c>
      <c r="G23" s="28">
        <v>1064</v>
      </c>
      <c r="H23" s="28">
        <v>1004.5</v>
      </c>
      <c r="I23" s="28">
        <v>25</v>
      </c>
      <c r="J23" s="28">
        <v>4201.3</v>
      </c>
      <c r="K23" s="28">
        <f>E23-F23-G23-H23-I23-J23</f>
        <v>28705.200000000001</v>
      </c>
    </row>
    <row r="24" spans="1:11" x14ac:dyDescent="0.25">
      <c r="A24" s="26" t="s">
        <v>26</v>
      </c>
      <c r="B24" s="27" t="s">
        <v>27</v>
      </c>
      <c r="C24" s="27" t="s">
        <v>28</v>
      </c>
      <c r="D24" s="27" t="s">
        <v>10</v>
      </c>
      <c r="E24" s="28">
        <v>18600</v>
      </c>
      <c r="F24" s="28">
        <v>0</v>
      </c>
      <c r="G24" s="28">
        <v>565.44000000000005</v>
      </c>
      <c r="H24" s="28">
        <v>533.82000000000005</v>
      </c>
      <c r="I24" s="28">
        <v>25</v>
      </c>
      <c r="J24" s="28">
        <v>0</v>
      </c>
      <c r="K24" s="28">
        <f t="shared" si="0"/>
        <v>17475.740000000002</v>
      </c>
    </row>
    <row r="25" spans="1:11" x14ac:dyDescent="0.25">
      <c r="A25" s="30" t="s">
        <v>0</v>
      </c>
      <c r="B25" s="24" t="s">
        <v>1</v>
      </c>
      <c r="C25" s="24" t="s">
        <v>2</v>
      </c>
      <c r="D25" s="24" t="s">
        <v>3</v>
      </c>
      <c r="E25" s="31" t="s">
        <v>4</v>
      </c>
      <c r="F25" s="25" t="s">
        <v>5</v>
      </c>
      <c r="G25" s="31" t="s">
        <v>6</v>
      </c>
      <c r="H25" s="31" t="s">
        <v>7</v>
      </c>
      <c r="I25" s="25" t="s">
        <v>69</v>
      </c>
      <c r="J25" s="25" t="s">
        <v>63</v>
      </c>
      <c r="K25" s="31" t="s">
        <v>8</v>
      </c>
    </row>
    <row r="26" spans="1:11" x14ac:dyDescent="0.25">
      <c r="A26" s="26" t="s">
        <v>78</v>
      </c>
      <c r="B26" s="27" t="s">
        <v>36</v>
      </c>
      <c r="C26" s="27" t="s">
        <v>74</v>
      </c>
      <c r="D26" s="27" t="s">
        <v>10</v>
      </c>
      <c r="E26" s="28">
        <v>23500</v>
      </c>
      <c r="F26" s="28">
        <v>0</v>
      </c>
      <c r="G26" s="28">
        <v>714.4</v>
      </c>
      <c r="H26" s="28">
        <v>674.45</v>
      </c>
      <c r="I26" s="28">
        <v>25</v>
      </c>
      <c r="J26" s="28">
        <v>2000</v>
      </c>
      <c r="K26" s="28">
        <f t="shared" si="0"/>
        <v>20086.149999999998</v>
      </c>
    </row>
    <row r="27" spans="1:11" x14ac:dyDescent="0.25">
      <c r="A27" s="26" t="s">
        <v>68</v>
      </c>
      <c r="B27" s="27" t="s">
        <v>65</v>
      </c>
      <c r="C27" s="27" t="s">
        <v>30</v>
      </c>
      <c r="D27" s="27" t="s">
        <v>10</v>
      </c>
      <c r="E27" s="28">
        <v>17000</v>
      </c>
      <c r="F27" s="28">
        <v>0</v>
      </c>
      <c r="G27" s="28">
        <v>516.79999999999995</v>
      </c>
      <c r="H27" s="28">
        <v>487.9</v>
      </c>
      <c r="I27" s="28">
        <v>25</v>
      </c>
      <c r="J27" s="35">
        <v>0</v>
      </c>
      <c r="K27" s="28">
        <f t="shared" si="0"/>
        <v>15970.300000000001</v>
      </c>
    </row>
    <row r="28" spans="1:11" x14ac:dyDescent="0.25">
      <c r="A28" s="26" t="s">
        <v>29</v>
      </c>
      <c r="B28" s="27" t="s">
        <v>77</v>
      </c>
      <c r="C28" s="27" t="s">
        <v>75</v>
      </c>
      <c r="D28" s="27" t="s">
        <v>10</v>
      </c>
      <c r="E28" s="28">
        <v>26000</v>
      </c>
      <c r="F28" s="28">
        <v>0</v>
      </c>
      <c r="G28" s="28">
        <v>790.4</v>
      </c>
      <c r="H28" s="28">
        <v>746.2</v>
      </c>
      <c r="I28" s="28">
        <v>25</v>
      </c>
      <c r="J28" s="35"/>
      <c r="K28" s="28">
        <f t="shared" si="0"/>
        <v>24438.399999999998</v>
      </c>
    </row>
    <row r="29" spans="1:11" x14ac:dyDescent="0.25">
      <c r="A29" s="26" t="s">
        <v>31</v>
      </c>
      <c r="B29" s="27" t="s">
        <v>123</v>
      </c>
      <c r="C29" s="27" t="s">
        <v>64</v>
      </c>
      <c r="D29" s="27" t="s">
        <v>10</v>
      </c>
      <c r="E29" s="28">
        <v>25000</v>
      </c>
      <c r="F29" s="28">
        <v>0</v>
      </c>
      <c r="G29" s="28">
        <v>760</v>
      </c>
      <c r="H29" s="28">
        <v>717.5</v>
      </c>
      <c r="I29" s="28">
        <v>25</v>
      </c>
      <c r="J29" s="35">
        <v>0</v>
      </c>
      <c r="K29" s="28">
        <f t="shared" si="0"/>
        <v>23497.5</v>
      </c>
    </row>
    <row r="30" spans="1:11" x14ac:dyDescent="0.25">
      <c r="A30" s="26" t="s">
        <v>32</v>
      </c>
      <c r="B30" s="27" t="s">
        <v>33</v>
      </c>
      <c r="C30" s="27" t="s">
        <v>34</v>
      </c>
      <c r="D30" s="27" t="s">
        <v>10</v>
      </c>
      <c r="E30" s="28">
        <v>25000</v>
      </c>
      <c r="F30" s="28">
        <v>0</v>
      </c>
      <c r="G30" s="28">
        <v>760</v>
      </c>
      <c r="H30" s="28">
        <v>717.5</v>
      </c>
      <c r="I30" s="28">
        <v>25</v>
      </c>
      <c r="J30" s="35">
        <v>500</v>
      </c>
      <c r="K30" s="28">
        <f t="shared" si="0"/>
        <v>22997.5</v>
      </c>
    </row>
    <row r="31" spans="1:11" x14ac:dyDescent="0.25">
      <c r="A31" s="26" t="s">
        <v>35</v>
      </c>
      <c r="B31" s="27" t="s">
        <v>33</v>
      </c>
      <c r="C31" s="27" t="s">
        <v>34</v>
      </c>
      <c r="D31" s="27" t="s">
        <v>10</v>
      </c>
      <c r="E31" s="28">
        <v>25000</v>
      </c>
      <c r="F31" s="28">
        <v>0</v>
      </c>
      <c r="G31" s="28">
        <v>760</v>
      </c>
      <c r="H31" s="28">
        <v>717.5</v>
      </c>
      <c r="I31" s="28">
        <v>25</v>
      </c>
      <c r="J31" s="35">
        <v>0</v>
      </c>
      <c r="K31" s="28">
        <f t="shared" si="0"/>
        <v>23497.5</v>
      </c>
    </row>
    <row r="32" spans="1:11" x14ac:dyDescent="0.25">
      <c r="A32" s="26" t="s">
        <v>130</v>
      </c>
      <c r="B32" s="27" t="s">
        <v>93</v>
      </c>
      <c r="C32" s="27" t="s">
        <v>34</v>
      </c>
      <c r="D32" s="27" t="s">
        <v>10</v>
      </c>
      <c r="E32" s="28">
        <v>30000</v>
      </c>
      <c r="F32" s="28">
        <v>0</v>
      </c>
      <c r="G32" s="28">
        <v>912</v>
      </c>
      <c r="H32" s="28">
        <v>861</v>
      </c>
      <c r="I32" s="28">
        <v>25</v>
      </c>
      <c r="J32" s="35">
        <v>0</v>
      </c>
      <c r="K32" s="28">
        <f t="shared" si="0"/>
        <v>28202</v>
      </c>
    </row>
    <row r="33" spans="1:11" x14ac:dyDescent="0.25">
      <c r="A33" s="26" t="s">
        <v>129</v>
      </c>
      <c r="B33" s="27" t="s">
        <v>66</v>
      </c>
      <c r="C33" s="27" t="s">
        <v>9</v>
      </c>
      <c r="D33" s="27" t="s">
        <v>10</v>
      </c>
      <c r="E33" s="28">
        <v>37000</v>
      </c>
      <c r="F33" s="28">
        <v>19.25</v>
      </c>
      <c r="G33" s="29">
        <v>1124.8</v>
      </c>
      <c r="H33" s="28">
        <v>1061.9000000000001</v>
      </c>
      <c r="I33" s="28">
        <v>25</v>
      </c>
      <c r="J33" s="35">
        <v>0</v>
      </c>
      <c r="K33" s="28">
        <f t="shared" si="0"/>
        <v>34769.049999999996</v>
      </c>
    </row>
    <row r="34" spans="1:11" x14ac:dyDescent="0.25">
      <c r="A34" s="27" t="s">
        <v>37</v>
      </c>
      <c r="B34" s="27" t="s">
        <v>36</v>
      </c>
      <c r="C34" s="32" t="s">
        <v>67</v>
      </c>
      <c r="D34" s="27" t="s">
        <v>10</v>
      </c>
      <c r="E34" s="33">
        <v>18000</v>
      </c>
      <c r="F34" s="33">
        <v>0</v>
      </c>
      <c r="G34" s="33">
        <v>547.20000000000005</v>
      </c>
      <c r="H34" s="28">
        <v>516.6</v>
      </c>
      <c r="I34" s="28">
        <v>25</v>
      </c>
      <c r="J34" s="35">
        <v>0</v>
      </c>
      <c r="K34" s="28">
        <f t="shared" si="0"/>
        <v>16911.2</v>
      </c>
    </row>
    <row r="35" spans="1:11" x14ac:dyDescent="0.25">
      <c r="A35" s="27" t="s">
        <v>124</v>
      </c>
      <c r="B35" s="27" t="s">
        <v>105</v>
      </c>
      <c r="C35" s="32" t="s">
        <v>30</v>
      </c>
      <c r="D35" s="27" t="s">
        <v>10</v>
      </c>
      <c r="E35" s="28">
        <v>23500</v>
      </c>
      <c r="F35" s="28">
        <v>0</v>
      </c>
      <c r="G35" s="28">
        <v>714.4</v>
      </c>
      <c r="H35" s="28">
        <v>674.45</v>
      </c>
      <c r="I35" s="28">
        <v>25</v>
      </c>
      <c r="J35" s="28"/>
      <c r="K35" s="28">
        <f>E35-F35-G35-H35-I35-J35</f>
        <v>22086.149999999998</v>
      </c>
    </row>
    <row r="36" spans="1:11" x14ac:dyDescent="0.25">
      <c r="A36" s="26" t="s">
        <v>128</v>
      </c>
      <c r="B36" s="27" t="s">
        <v>38</v>
      </c>
      <c r="C36" s="27" t="s">
        <v>23</v>
      </c>
      <c r="D36" s="27" t="s">
        <v>10</v>
      </c>
      <c r="E36" s="28">
        <v>13000</v>
      </c>
      <c r="F36" s="28">
        <v>0</v>
      </c>
      <c r="G36" s="28">
        <v>395.2</v>
      </c>
      <c r="H36" s="28">
        <v>373.1</v>
      </c>
      <c r="I36" s="28">
        <v>25</v>
      </c>
      <c r="J36" s="35">
        <v>1000</v>
      </c>
      <c r="K36" s="28">
        <f t="shared" si="0"/>
        <v>11206.699999999999</v>
      </c>
    </row>
    <row r="37" spans="1:11" x14ac:dyDescent="0.25">
      <c r="A37" s="26" t="s">
        <v>136</v>
      </c>
      <c r="B37" s="27" t="s">
        <v>38</v>
      </c>
      <c r="C37" s="27" t="s">
        <v>23</v>
      </c>
      <c r="D37" s="27" t="s">
        <v>10</v>
      </c>
      <c r="E37" s="28">
        <v>15000</v>
      </c>
      <c r="F37" s="28">
        <v>0</v>
      </c>
      <c r="G37" s="28">
        <v>456</v>
      </c>
      <c r="H37" s="28">
        <v>430.5</v>
      </c>
      <c r="I37" s="28">
        <v>25</v>
      </c>
      <c r="J37" s="28">
        <v>0</v>
      </c>
      <c r="K37" s="28">
        <f>E37-F37-G37-H37-I37-J37</f>
        <v>14088.5</v>
      </c>
    </row>
    <row r="38" spans="1:11" x14ac:dyDescent="0.25">
      <c r="A38" s="26" t="s">
        <v>143</v>
      </c>
      <c r="B38" s="27" t="s">
        <v>38</v>
      </c>
      <c r="C38" s="27" t="s">
        <v>23</v>
      </c>
      <c r="D38" s="27" t="s">
        <v>10</v>
      </c>
      <c r="E38" s="28">
        <v>15000</v>
      </c>
      <c r="F38" s="28">
        <v>0</v>
      </c>
      <c r="G38" s="28">
        <v>456</v>
      </c>
      <c r="H38" s="28">
        <v>430.5</v>
      </c>
      <c r="I38" s="28">
        <v>25</v>
      </c>
      <c r="J38" s="28">
        <v>0</v>
      </c>
      <c r="K38" s="28">
        <f>E38-F38-G38-H38-I38-J38</f>
        <v>14088.5</v>
      </c>
    </row>
    <row r="39" spans="1:11" x14ac:dyDescent="0.25">
      <c r="A39" s="26" t="s">
        <v>79</v>
      </c>
      <c r="B39" s="27" t="s">
        <v>71</v>
      </c>
      <c r="C39" s="27" t="s">
        <v>114</v>
      </c>
      <c r="D39" s="27" t="s">
        <v>10</v>
      </c>
      <c r="E39" s="28">
        <v>22000</v>
      </c>
      <c r="F39" s="28">
        <v>0</v>
      </c>
      <c r="G39" s="28">
        <v>668.8</v>
      </c>
      <c r="H39" s="28">
        <v>631.4</v>
      </c>
      <c r="I39" s="28">
        <v>25</v>
      </c>
      <c r="J39" s="35">
        <v>0</v>
      </c>
      <c r="K39" s="28">
        <f>E39-F39-G39-H39-I39-J39</f>
        <v>20674.8</v>
      </c>
    </row>
    <row r="40" spans="1:11" x14ac:dyDescent="0.25">
      <c r="A40" s="26" t="s">
        <v>80</v>
      </c>
      <c r="B40" s="27" t="s">
        <v>81</v>
      </c>
      <c r="C40" s="27" t="s">
        <v>30</v>
      </c>
      <c r="D40" s="27" t="s">
        <v>10</v>
      </c>
      <c r="E40" s="28">
        <v>15000</v>
      </c>
      <c r="F40" s="28">
        <v>0</v>
      </c>
      <c r="G40" s="28">
        <v>456</v>
      </c>
      <c r="H40" s="28">
        <v>430.5</v>
      </c>
      <c r="I40" s="28">
        <v>25</v>
      </c>
      <c r="J40" s="28">
        <v>0</v>
      </c>
      <c r="K40" s="28">
        <f t="shared" si="0"/>
        <v>14088.5</v>
      </c>
    </row>
    <row r="41" spans="1:11" x14ac:dyDescent="0.25">
      <c r="A41" s="26" t="s">
        <v>40</v>
      </c>
      <c r="B41" s="27" t="s">
        <v>39</v>
      </c>
      <c r="C41" s="27" t="s">
        <v>21</v>
      </c>
      <c r="D41" s="27" t="s">
        <v>10</v>
      </c>
      <c r="E41" s="28">
        <v>14300</v>
      </c>
      <c r="F41" s="28">
        <v>0</v>
      </c>
      <c r="G41" s="28">
        <v>434.72</v>
      </c>
      <c r="H41" s="28">
        <v>410.41</v>
      </c>
      <c r="I41" s="28">
        <v>25</v>
      </c>
      <c r="J41" s="28">
        <v>0</v>
      </c>
      <c r="K41" s="28">
        <f t="shared" si="0"/>
        <v>13429.87</v>
      </c>
    </row>
    <row r="42" spans="1:11" x14ac:dyDescent="0.25">
      <c r="A42" s="26" t="s">
        <v>41</v>
      </c>
      <c r="B42" s="27" t="s">
        <v>39</v>
      </c>
      <c r="C42" s="27" t="s">
        <v>21</v>
      </c>
      <c r="D42" s="27" t="s">
        <v>10</v>
      </c>
      <c r="E42" s="28">
        <v>14300</v>
      </c>
      <c r="F42" s="28">
        <v>0</v>
      </c>
      <c r="G42" s="28">
        <v>434.72</v>
      </c>
      <c r="H42" s="28">
        <v>410.41</v>
      </c>
      <c r="I42" s="28">
        <v>25</v>
      </c>
      <c r="J42" s="28">
        <v>0</v>
      </c>
      <c r="K42" s="28">
        <f t="shared" si="0"/>
        <v>13429.87</v>
      </c>
    </row>
    <row r="43" spans="1:11" x14ac:dyDescent="0.25">
      <c r="A43" s="27" t="s">
        <v>42</v>
      </c>
      <c r="B43" s="27" t="s">
        <v>39</v>
      </c>
      <c r="C43" s="27" t="s">
        <v>21</v>
      </c>
      <c r="D43" s="27" t="s">
        <v>10</v>
      </c>
      <c r="E43" s="28">
        <v>14300</v>
      </c>
      <c r="F43" s="28">
        <v>0</v>
      </c>
      <c r="G43" s="28">
        <v>434.72</v>
      </c>
      <c r="H43" s="28">
        <v>410.41</v>
      </c>
      <c r="I43" s="28">
        <v>25</v>
      </c>
      <c r="J43" s="28">
        <v>0</v>
      </c>
      <c r="K43" s="28">
        <f t="shared" si="0"/>
        <v>13429.87</v>
      </c>
    </row>
    <row r="44" spans="1:11" x14ac:dyDescent="0.25">
      <c r="A44" s="26" t="s">
        <v>43</v>
      </c>
      <c r="B44" s="27" t="s">
        <v>39</v>
      </c>
      <c r="C44" s="27" t="s">
        <v>21</v>
      </c>
      <c r="D44" s="27" t="s">
        <v>10</v>
      </c>
      <c r="E44" s="28">
        <v>11000</v>
      </c>
      <c r="F44" s="28">
        <v>0</v>
      </c>
      <c r="G44" s="28">
        <v>334.4</v>
      </c>
      <c r="H44" s="28">
        <v>315.7</v>
      </c>
      <c r="I44" s="28">
        <v>25</v>
      </c>
      <c r="J44" s="28">
        <v>0</v>
      </c>
      <c r="K44" s="28">
        <f t="shared" si="0"/>
        <v>10324.9</v>
      </c>
    </row>
    <row r="45" spans="1:11" x14ac:dyDescent="0.25">
      <c r="A45" s="26" t="s">
        <v>137</v>
      </c>
      <c r="B45" s="27" t="s">
        <v>39</v>
      </c>
      <c r="C45" s="27" t="s">
        <v>21</v>
      </c>
      <c r="D45" s="27" t="s">
        <v>10</v>
      </c>
      <c r="E45" s="28">
        <v>15000</v>
      </c>
      <c r="F45" s="28">
        <v>0</v>
      </c>
      <c r="G45" s="28">
        <v>456</v>
      </c>
      <c r="H45" s="28">
        <v>430.5</v>
      </c>
      <c r="I45" s="28">
        <v>25</v>
      </c>
      <c r="J45" s="35">
        <v>11799.73</v>
      </c>
      <c r="K45" s="28">
        <f t="shared" si="0"/>
        <v>2288.7700000000004</v>
      </c>
    </row>
    <row r="46" spans="1:11" x14ac:dyDescent="0.25">
      <c r="A46" s="26" t="s">
        <v>140</v>
      </c>
      <c r="B46" s="27" t="s">
        <v>39</v>
      </c>
      <c r="C46" s="27" t="s">
        <v>21</v>
      </c>
      <c r="D46" s="27" t="s">
        <v>10</v>
      </c>
      <c r="E46" s="28">
        <v>15000</v>
      </c>
      <c r="F46" s="28">
        <v>0</v>
      </c>
      <c r="G46" s="28">
        <v>456</v>
      </c>
      <c r="H46" s="28">
        <v>430.5</v>
      </c>
      <c r="I46" s="28">
        <v>25</v>
      </c>
      <c r="J46" s="35">
        <v>500</v>
      </c>
      <c r="K46" s="28">
        <f t="shared" si="0"/>
        <v>13588.5</v>
      </c>
    </row>
    <row r="47" spans="1:11" x14ac:dyDescent="0.25">
      <c r="A47" s="26" t="s">
        <v>138</v>
      </c>
      <c r="B47" s="27" t="s">
        <v>39</v>
      </c>
      <c r="C47" s="27" t="s">
        <v>21</v>
      </c>
      <c r="D47" s="27" t="s">
        <v>10</v>
      </c>
      <c r="E47" s="28">
        <v>11000</v>
      </c>
      <c r="F47" s="28">
        <v>0</v>
      </c>
      <c r="G47" s="28">
        <v>334.4</v>
      </c>
      <c r="H47" s="28">
        <v>315.7</v>
      </c>
      <c r="I47" s="28">
        <v>25</v>
      </c>
      <c r="J47" s="35">
        <v>0</v>
      </c>
      <c r="K47" s="28">
        <f t="shared" si="0"/>
        <v>10324.9</v>
      </c>
    </row>
    <row r="48" spans="1:11" x14ac:dyDescent="0.25">
      <c r="A48" s="26" t="s">
        <v>103</v>
      </c>
      <c r="B48" s="27" t="s">
        <v>106</v>
      </c>
      <c r="C48" s="27" t="s">
        <v>21</v>
      </c>
      <c r="D48" s="27" t="s">
        <v>10</v>
      </c>
      <c r="E48" s="28">
        <v>25000</v>
      </c>
      <c r="F48" s="28">
        <v>0</v>
      </c>
      <c r="G48" s="28">
        <v>760</v>
      </c>
      <c r="H48" s="28">
        <v>717.5</v>
      </c>
      <c r="I48" s="28">
        <v>25</v>
      </c>
      <c r="J48" s="28">
        <v>0</v>
      </c>
      <c r="K48" s="28">
        <f t="shared" si="0"/>
        <v>23497.5</v>
      </c>
    </row>
    <row r="49" spans="1:11" x14ac:dyDescent="0.25">
      <c r="A49" s="26" t="s">
        <v>161</v>
      </c>
      <c r="B49" s="27" t="s">
        <v>106</v>
      </c>
      <c r="C49" s="27" t="s">
        <v>21</v>
      </c>
      <c r="D49" s="27" t="s">
        <v>10</v>
      </c>
      <c r="E49" s="28">
        <v>20000</v>
      </c>
      <c r="F49" s="28">
        <v>0</v>
      </c>
      <c r="G49" s="28">
        <v>608</v>
      </c>
      <c r="H49" s="28">
        <v>574</v>
      </c>
      <c r="I49" s="28">
        <v>25</v>
      </c>
      <c r="J49" s="28">
        <v>0</v>
      </c>
      <c r="K49" s="28">
        <f t="shared" ref="K49" si="1">E49-F49-G49-H49-I49-J49</f>
        <v>18793</v>
      </c>
    </row>
    <row r="50" spans="1:11" x14ac:dyDescent="0.25">
      <c r="A50" s="26" t="s">
        <v>168</v>
      </c>
      <c r="B50" s="27" t="s">
        <v>106</v>
      </c>
      <c r="C50" s="27" t="s">
        <v>21</v>
      </c>
      <c r="D50" s="27" t="s">
        <v>10</v>
      </c>
      <c r="E50" s="28">
        <v>14000</v>
      </c>
      <c r="F50" s="28">
        <v>0</v>
      </c>
      <c r="G50" s="28">
        <v>425.6</v>
      </c>
      <c r="H50" s="28">
        <v>401.8</v>
      </c>
      <c r="I50" s="28">
        <v>25</v>
      </c>
      <c r="J50" s="28">
        <v>0</v>
      </c>
      <c r="K50" s="28">
        <v>13147.6</v>
      </c>
    </row>
    <row r="51" spans="1:11" x14ac:dyDescent="0.25">
      <c r="A51" s="26" t="s">
        <v>60</v>
      </c>
      <c r="B51" s="27" t="s">
        <v>61</v>
      </c>
      <c r="C51" s="27" t="s">
        <v>20</v>
      </c>
      <c r="D51" s="27" t="s">
        <v>10</v>
      </c>
      <c r="E51" s="28">
        <v>15000</v>
      </c>
      <c r="F51" s="28">
        <v>0</v>
      </c>
      <c r="G51" s="28">
        <v>456</v>
      </c>
      <c r="H51" s="28">
        <v>430.5</v>
      </c>
      <c r="I51" s="28">
        <v>25</v>
      </c>
      <c r="J51" s="35">
        <v>7328.35</v>
      </c>
      <c r="K51" s="28">
        <f t="shared" si="0"/>
        <v>6760.15</v>
      </c>
    </row>
    <row r="52" spans="1:11" x14ac:dyDescent="0.25">
      <c r="A52" s="26" t="s">
        <v>139</v>
      </c>
      <c r="B52" s="27" t="s">
        <v>44</v>
      </c>
      <c r="C52" s="27" t="s">
        <v>20</v>
      </c>
      <c r="D52" s="27" t="s">
        <v>10</v>
      </c>
      <c r="E52" s="28">
        <v>22000</v>
      </c>
      <c r="F52" s="28">
        <v>0</v>
      </c>
      <c r="G52" s="28">
        <v>668.8</v>
      </c>
      <c r="H52" s="28">
        <v>631.4</v>
      </c>
      <c r="I52" s="28">
        <v>25</v>
      </c>
      <c r="J52" s="28">
        <v>500</v>
      </c>
      <c r="K52" s="28">
        <f t="shared" si="0"/>
        <v>20174.8</v>
      </c>
    </row>
    <row r="53" spans="1:11" x14ac:dyDescent="0.25">
      <c r="A53" s="26" t="s">
        <v>144</v>
      </c>
      <c r="B53" s="27" t="s">
        <v>44</v>
      </c>
      <c r="C53" s="27" t="s">
        <v>20</v>
      </c>
      <c r="D53" s="27" t="s">
        <v>10</v>
      </c>
      <c r="E53" s="28">
        <v>35000</v>
      </c>
      <c r="F53" s="28">
        <v>0</v>
      </c>
      <c r="G53" s="28">
        <v>1064</v>
      </c>
      <c r="H53" s="28">
        <v>1004.5</v>
      </c>
      <c r="I53" s="28">
        <v>25</v>
      </c>
      <c r="J53" s="28">
        <v>0</v>
      </c>
      <c r="K53" s="28">
        <f>E53-F53-G53-H53-I53-J53</f>
        <v>32906.5</v>
      </c>
    </row>
    <row r="54" spans="1:11" x14ac:dyDescent="0.25">
      <c r="A54" s="23"/>
      <c r="B54" s="23"/>
      <c r="C54" s="23"/>
      <c r="D54" s="23"/>
      <c r="E54" s="34">
        <f>SUM(E9:E53)</f>
        <v>1367500</v>
      </c>
      <c r="F54" s="31">
        <f>SUM(F9:F53)</f>
        <v>50157.73</v>
      </c>
      <c r="G54" s="34">
        <f>SUM(G9:G53)</f>
        <v>41572.000000000015</v>
      </c>
      <c r="H54" s="34">
        <f>SUM(H9:H53)</f>
        <v>39247.250000000015</v>
      </c>
      <c r="I54" s="34">
        <f>SUM(I9:I53)</f>
        <v>1100</v>
      </c>
      <c r="J54" s="34">
        <f>SUM(J16:J53)</f>
        <v>39322.839999999997</v>
      </c>
      <c r="K54" s="34">
        <f>SUM(K9:K53)</f>
        <v>1194910.06</v>
      </c>
    </row>
    <row r="55" spans="1:11" x14ac:dyDescent="0.25">
      <c r="E55" s="7"/>
      <c r="F55" s="7"/>
      <c r="G55" s="20"/>
      <c r="H55" s="20"/>
      <c r="I55" s="20"/>
      <c r="J55" s="20"/>
      <c r="K55" s="20"/>
    </row>
    <row r="56" spans="1:11" x14ac:dyDescent="0.25">
      <c r="H56" s="7"/>
      <c r="I56" s="7"/>
      <c r="J56" s="7"/>
      <c r="K56" s="7"/>
    </row>
    <row r="57" spans="1:11" x14ac:dyDescent="0.25">
      <c r="H57" s="7"/>
      <c r="I57" s="7"/>
      <c r="J57" s="7"/>
      <c r="K57" s="7"/>
    </row>
    <row r="58" spans="1:11" x14ac:dyDescent="0.25">
      <c r="H58" s="7"/>
      <c r="I58" s="7"/>
      <c r="J58" s="7"/>
      <c r="K58" s="7"/>
    </row>
    <row r="59" spans="1:11" x14ac:dyDescent="0.25">
      <c r="H59" s="7"/>
      <c r="I59" s="7"/>
      <c r="J59" s="7"/>
      <c r="K59" s="7"/>
    </row>
    <row r="60" spans="1:11" x14ac:dyDescent="0.25">
      <c r="B60" t="s">
        <v>45</v>
      </c>
      <c r="H60" s="7"/>
      <c r="I60" s="7"/>
      <c r="J60" s="7"/>
      <c r="K60" s="7"/>
    </row>
    <row r="61" spans="1:11" x14ac:dyDescent="0.25">
      <c r="H61" s="7"/>
      <c r="I61" s="7"/>
      <c r="J61" s="7"/>
      <c r="K61" s="7"/>
    </row>
    <row r="62" spans="1:11" x14ac:dyDescent="0.25">
      <c r="H62" s="7"/>
      <c r="I62" s="7"/>
      <c r="J62" s="7"/>
      <c r="K62" s="7"/>
    </row>
    <row r="63" spans="1:11" x14ac:dyDescent="0.25">
      <c r="H63" s="7"/>
      <c r="I63" s="7"/>
      <c r="J63" s="7"/>
      <c r="K63" s="7"/>
    </row>
    <row r="64" spans="1:11" x14ac:dyDescent="0.25">
      <c r="H64" s="7"/>
      <c r="I64" s="7"/>
      <c r="J64" s="7"/>
      <c r="K64" s="7"/>
    </row>
    <row r="65" spans="1:11" x14ac:dyDescent="0.25">
      <c r="A65" t="s">
        <v>57</v>
      </c>
      <c r="C65" t="s">
        <v>85</v>
      </c>
      <c r="E65" t="s">
        <v>89</v>
      </c>
      <c r="H65" t="s">
        <v>58</v>
      </c>
      <c r="I65" s="7"/>
      <c r="J65" s="7"/>
      <c r="K65" s="7"/>
    </row>
    <row r="66" spans="1:11" x14ac:dyDescent="0.25">
      <c r="A66" t="s">
        <v>55</v>
      </c>
      <c r="C66" t="s">
        <v>56</v>
      </c>
      <c r="E66" t="s">
        <v>90</v>
      </c>
      <c r="H66" t="s">
        <v>59</v>
      </c>
      <c r="I66" s="7"/>
      <c r="J66" s="7"/>
      <c r="K66" s="7"/>
    </row>
    <row r="67" spans="1:11" x14ac:dyDescent="0.25">
      <c r="H67" s="7"/>
      <c r="I67" s="7"/>
      <c r="J67" s="7"/>
      <c r="K67" s="7"/>
    </row>
    <row r="68" spans="1:11" x14ac:dyDescent="0.25">
      <c r="H68" s="7"/>
      <c r="I68" s="7"/>
      <c r="J68" s="7"/>
      <c r="K68" s="7"/>
    </row>
    <row r="69" spans="1:11" x14ac:dyDescent="0.25">
      <c r="H69" s="7"/>
      <c r="I69" s="7"/>
      <c r="J69" s="7"/>
      <c r="K69" s="7"/>
    </row>
    <row r="70" spans="1:11" x14ac:dyDescent="0.25">
      <c r="H70" s="7"/>
      <c r="I70" s="7"/>
      <c r="J70" s="7"/>
      <c r="K70" s="7"/>
    </row>
    <row r="71" spans="1:11" x14ac:dyDescent="0.25">
      <c r="H71" s="7"/>
      <c r="I71" s="7"/>
      <c r="J71" s="7"/>
      <c r="K71" s="7"/>
    </row>
    <row r="72" spans="1:11" x14ac:dyDescent="0.25">
      <c r="H72" s="7"/>
      <c r="I72" s="7"/>
      <c r="J72" s="7"/>
      <c r="K72" s="7"/>
    </row>
    <row r="73" spans="1:11" x14ac:dyDescent="0.25">
      <c r="C73" s="21"/>
      <c r="H73" s="7"/>
      <c r="I73" s="7"/>
      <c r="J73" s="7"/>
      <c r="K73" s="7"/>
    </row>
    <row r="76" spans="1:11" x14ac:dyDescent="0.25">
      <c r="H76" s="7"/>
      <c r="I76" s="7"/>
      <c r="J76" s="7"/>
      <c r="K76" s="7"/>
    </row>
    <row r="77" spans="1:11" x14ac:dyDescent="0.25">
      <c r="H77" s="7"/>
      <c r="I77" s="7"/>
      <c r="J77" s="7"/>
      <c r="K77" s="7"/>
    </row>
    <row r="78" spans="1:11" x14ac:dyDescent="0.25">
      <c r="H78" s="7"/>
      <c r="I78" s="7"/>
      <c r="J78" s="7"/>
      <c r="K78" s="7"/>
    </row>
    <row r="79" spans="1:11" x14ac:dyDescent="0.25">
      <c r="H79" s="7"/>
      <c r="I79" s="7"/>
      <c r="J79" s="7"/>
      <c r="K79" s="7"/>
    </row>
    <row r="80" spans="1:11" x14ac:dyDescent="0.25">
      <c r="H80" s="7"/>
      <c r="I80" s="7"/>
      <c r="J80" s="7"/>
      <c r="K80" s="7"/>
    </row>
    <row r="81" spans="1:11" ht="16.5" x14ac:dyDescent="0.3">
      <c r="A81" s="12"/>
      <c r="B81" s="12"/>
      <c r="C81" s="12"/>
      <c r="D81" s="12"/>
      <c r="F81" s="13"/>
      <c r="G81" s="13"/>
      <c r="H81" s="7"/>
      <c r="I81" s="7"/>
      <c r="J81" s="7"/>
      <c r="K81" s="7"/>
    </row>
    <row r="82" spans="1:11" ht="16.5" x14ac:dyDescent="0.3">
      <c r="A82" s="12"/>
      <c r="B82" s="12"/>
      <c r="C82" s="12"/>
      <c r="D82" s="12"/>
      <c r="F82" s="13"/>
      <c r="G82" s="13"/>
      <c r="H82" s="7"/>
      <c r="I82" s="7"/>
      <c r="J82" s="7"/>
      <c r="K82" s="7"/>
    </row>
    <row r="83" spans="1:11" ht="16.5" x14ac:dyDescent="0.3">
      <c r="A83" s="12"/>
      <c r="B83" s="12"/>
      <c r="C83" s="12"/>
      <c r="D83" s="12"/>
      <c r="E83" s="13"/>
      <c r="F83" s="13"/>
      <c r="G83" s="13"/>
      <c r="H83" s="14"/>
      <c r="I83" s="14"/>
      <c r="J83" s="14"/>
      <c r="K83" s="14"/>
    </row>
    <row r="84" spans="1:11" ht="16.5" x14ac:dyDescent="0.3">
      <c r="E84" s="13"/>
      <c r="K84" s="7"/>
    </row>
    <row r="85" spans="1:11" ht="16.5" x14ac:dyDescent="0.3">
      <c r="E85" s="13"/>
      <c r="K85" s="7"/>
    </row>
    <row r="86" spans="1:11" x14ac:dyDescent="0.25">
      <c r="K86" s="7"/>
    </row>
    <row r="87" spans="1:11" x14ac:dyDescent="0.25">
      <c r="K87" s="7"/>
    </row>
  </sheetData>
  <mergeCells count="1">
    <mergeCell ref="A4:K4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7"/>
  <sheetViews>
    <sheetView tabSelected="1" topLeftCell="A19" workbookViewId="0">
      <selection activeCell="B15" sqref="B15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43" t="s">
        <v>51</v>
      </c>
      <c r="B4" s="43"/>
      <c r="C4" s="43"/>
      <c r="D4" s="43"/>
      <c r="E4" s="43"/>
      <c r="F4" s="43"/>
      <c r="G4" s="43"/>
      <c r="H4" s="43"/>
      <c r="I4" s="43"/>
    </row>
    <row r="5" spans="1:9" x14ac:dyDescent="0.25">
      <c r="A5" s="2" t="s">
        <v>50</v>
      </c>
      <c r="B5" s="2"/>
      <c r="C5" s="2"/>
      <c r="D5" s="2"/>
      <c r="E5" s="3"/>
      <c r="F5" s="3"/>
      <c r="G5" s="3"/>
      <c r="H5" s="3"/>
      <c r="I5" s="3"/>
    </row>
    <row r="6" spans="1:9" x14ac:dyDescent="0.25">
      <c r="A6" s="2"/>
      <c r="B6" s="2"/>
      <c r="C6" s="2" t="s">
        <v>115</v>
      </c>
      <c r="D6" s="2"/>
      <c r="E6" s="3"/>
      <c r="F6" s="3"/>
      <c r="G6" s="3"/>
      <c r="H6" s="3"/>
      <c r="I6" s="3"/>
    </row>
    <row r="7" spans="1:9" x14ac:dyDescent="0.25">
      <c r="A7" s="15"/>
      <c r="B7" s="15"/>
      <c r="C7" s="15"/>
      <c r="D7" s="15"/>
      <c r="E7" s="15"/>
      <c r="F7" s="15"/>
      <c r="G7" s="15"/>
      <c r="H7" s="15"/>
    </row>
    <row r="8" spans="1:9" ht="18.75" x14ac:dyDescent="0.3">
      <c r="A8" s="4" t="s">
        <v>166</v>
      </c>
      <c r="B8" s="5"/>
      <c r="C8" s="5"/>
      <c r="D8" s="5"/>
      <c r="E8" s="6"/>
      <c r="F8" s="7"/>
      <c r="G8" s="7"/>
      <c r="H8" s="7"/>
    </row>
    <row r="9" spans="1:9" ht="16.5" x14ac:dyDescent="0.3">
      <c r="A9" s="16" t="s">
        <v>46</v>
      </c>
      <c r="B9" s="12"/>
      <c r="C9" s="12"/>
      <c r="D9" s="12"/>
      <c r="E9" s="17"/>
      <c r="F9" s="17"/>
      <c r="G9" s="17"/>
      <c r="H9" s="7"/>
    </row>
    <row r="10" spans="1:9" ht="16.5" x14ac:dyDescent="0.3">
      <c r="A10" s="8" t="s">
        <v>0</v>
      </c>
      <c r="B10" s="8" t="s">
        <v>1</v>
      </c>
      <c r="C10" s="8" t="s">
        <v>2</v>
      </c>
      <c r="D10" s="8" t="s">
        <v>3</v>
      </c>
      <c r="E10" s="9" t="s">
        <v>4</v>
      </c>
      <c r="F10" s="9" t="s">
        <v>47</v>
      </c>
      <c r="G10" s="9" t="s">
        <v>8</v>
      </c>
      <c r="H10" s="7"/>
    </row>
    <row r="11" spans="1:9" ht="16.5" x14ac:dyDescent="0.3">
      <c r="A11" s="10" t="s">
        <v>48</v>
      </c>
      <c r="B11" s="10" t="s">
        <v>16</v>
      </c>
      <c r="C11" s="10" t="s">
        <v>21</v>
      </c>
      <c r="D11" s="41" t="s">
        <v>10</v>
      </c>
      <c r="E11" s="18">
        <v>35000</v>
      </c>
      <c r="F11" s="18">
        <v>0</v>
      </c>
      <c r="G11" s="18">
        <f>+E11-F11</f>
        <v>35000</v>
      </c>
      <c r="H11" s="7"/>
    </row>
    <row r="12" spans="1:9" ht="16.5" x14ac:dyDescent="0.3">
      <c r="A12" s="10" t="s">
        <v>98</v>
      </c>
      <c r="B12" s="10" t="s">
        <v>39</v>
      </c>
      <c r="C12" s="10" t="s">
        <v>21</v>
      </c>
      <c r="D12" s="41" t="s">
        <v>10</v>
      </c>
      <c r="E12" s="18">
        <v>15000</v>
      </c>
      <c r="F12" s="18">
        <v>0</v>
      </c>
      <c r="G12" s="18">
        <f>+E12-F12</f>
        <v>15000</v>
      </c>
      <c r="H12" s="7"/>
    </row>
    <row r="13" spans="1:9" ht="16.5" x14ac:dyDescent="0.3">
      <c r="E13" s="11">
        <v>35000</v>
      </c>
      <c r="F13" s="11">
        <v>0</v>
      </c>
      <c r="G13" s="11">
        <f>+E13-F13</f>
        <v>35000</v>
      </c>
      <c r="H13" s="7"/>
    </row>
    <row r="17" spans="1:8" x14ac:dyDescent="0.25">
      <c r="H17" s="7"/>
    </row>
    <row r="18" spans="1:8" x14ac:dyDescent="0.25">
      <c r="B18" t="s">
        <v>45</v>
      </c>
      <c r="H18" s="7"/>
    </row>
    <row r="19" spans="1:8" x14ac:dyDescent="0.25">
      <c r="H19" s="7"/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H23" s="7"/>
    </row>
    <row r="24" spans="1:8" x14ac:dyDescent="0.25">
      <c r="H24" s="7"/>
    </row>
    <row r="25" spans="1:8" x14ac:dyDescent="0.25">
      <c r="H25" s="7"/>
    </row>
    <row r="26" spans="1:8" x14ac:dyDescent="0.25">
      <c r="A26" t="s">
        <v>57</v>
      </c>
      <c r="C26" t="s">
        <v>85</v>
      </c>
      <c r="E26" t="s">
        <v>91</v>
      </c>
      <c r="G26" t="s">
        <v>87</v>
      </c>
      <c r="H26" s="7"/>
    </row>
    <row r="27" spans="1:8" x14ac:dyDescent="0.25">
      <c r="A27" t="s">
        <v>55</v>
      </c>
      <c r="C27" t="s">
        <v>56</v>
      </c>
      <c r="E27" t="s">
        <v>86</v>
      </c>
      <c r="G27" t="s">
        <v>88</v>
      </c>
      <c r="H27" s="7"/>
    </row>
  </sheetData>
  <mergeCells count="1">
    <mergeCell ref="A4:I4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topLeftCell="A19" workbookViewId="0">
      <selection activeCell="C38" sqref="C38"/>
    </sheetView>
  </sheetViews>
  <sheetFormatPr baseColWidth="10" defaultRowHeight="15" x14ac:dyDescent="0.25"/>
  <cols>
    <col min="1" max="1" width="21.140625" customWidth="1"/>
    <col min="2" max="3" width="14.7109375" customWidth="1"/>
    <col min="4" max="4" width="8.42578125" customWidth="1"/>
    <col min="5" max="5" width="9.5703125" customWidth="1"/>
    <col min="6" max="6" width="8.85546875" customWidth="1"/>
    <col min="7" max="7" width="14.85546875" customWidth="1"/>
    <col min="8" max="8" width="12.140625" customWidth="1"/>
    <col min="9" max="9" width="11.85546875" customWidth="1"/>
    <col min="10" max="10" width="12" customWidth="1"/>
    <col min="11" max="11" width="10.85546875" customWidth="1"/>
    <col min="12" max="12" width="8.28515625" customWidth="1"/>
    <col min="13" max="13" width="12.5703125" customWidth="1"/>
  </cols>
  <sheetData>
    <row r="3" spans="1:13" x14ac:dyDescent="0.25">
      <c r="A3" s="1" t="s">
        <v>52</v>
      </c>
      <c r="B3" s="1"/>
      <c r="C3" s="1"/>
      <c r="D3" s="1"/>
      <c r="E3" s="19"/>
      <c r="F3" s="19"/>
      <c r="G3" s="1"/>
      <c r="H3" s="1"/>
      <c r="I3" s="22"/>
      <c r="J3" s="1"/>
      <c r="K3" s="1"/>
      <c r="L3" s="1"/>
    </row>
    <row r="4" spans="1:13" x14ac:dyDescent="0.25">
      <c r="A4" s="2" t="s">
        <v>50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</row>
    <row r="5" spans="1:13" x14ac:dyDescent="0.25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</row>
    <row r="6" spans="1:13" ht="18.75" x14ac:dyDescent="0.3">
      <c r="A6" s="4" t="s">
        <v>167</v>
      </c>
      <c r="B6" s="5"/>
      <c r="C6" s="5"/>
      <c r="D6" s="5"/>
      <c r="E6" s="5"/>
      <c r="F6" s="5"/>
      <c r="G6" s="6"/>
      <c r="H6" s="7"/>
      <c r="I6" s="7"/>
      <c r="J6" s="7"/>
    </row>
    <row r="7" spans="1:13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 t="s">
        <v>53</v>
      </c>
      <c r="F7" s="24" t="s">
        <v>54</v>
      </c>
      <c r="G7" s="25" t="s">
        <v>4</v>
      </c>
      <c r="H7" s="25" t="s">
        <v>5</v>
      </c>
      <c r="I7" s="25" t="s">
        <v>6</v>
      </c>
      <c r="J7" s="25" t="s">
        <v>7</v>
      </c>
      <c r="K7" s="25" t="s">
        <v>69</v>
      </c>
      <c r="L7" s="25" t="s">
        <v>63</v>
      </c>
      <c r="M7" s="25" t="s">
        <v>8</v>
      </c>
    </row>
    <row r="8" spans="1:13" x14ac:dyDescent="0.25">
      <c r="A8" s="26" t="s">
        <v>99</v>
      </c>
      <c r="B8" s="26" t="s">
        <v>107</v>
      </c>
      <c r="C8" s="27" t="s">
        <v>110</v>
      </c>
      <c r="D8" s="36" t="s">
        <v>109</v>
      </c>
      <c r="E8" s="37">
        <v>44440</v>
      </c>
      <c r="F8" s="37">
        <v>44621</v>
      </c>
      <c r="G8" s="28">
        <v>45000</v>
      </c>
      <c r="H8" s="28">
        <v>1148.33</v>
      </c>
      <c r="I8" s="28">
        <v>1368</v>
      </c>
      <c r="J8" s="28">
        <v>1291.5</v>
      </c>
      <c r="K8" s="28">
        <v>25</v>
      </c>
      <c r="L8" s="28">
        <v>0</v>
      </c>
      <c r="M8" s="28">
        <f t="shared" ref="M8:M14" si="0">G8-H8-I8-J8-K8-L8</f>
        <v>41167.17</v>
      </c>
    </row>
    <row r="9" spans="1:13" x14ac:dyDescent="0.25">
      <c r="A9" s="26" t="s">
        <v>100</v>
      </c>
      <c r="B9" s="27" t="s">
        <v>104</v>
      </c>
      <c r="C9" s="27" t="s">
        <v>112</v>
      </c>
      <c r="D9" s="36" t="s">
        <v>109</v>
      </c>
      <c r="E9" s="37">
        <v>44440</v>
      </c>
      <c r="F9" s="37">
        <v>44621</v>
      </c>
      <c r="G9" s="28">
        <v>35000</v>
      </c>
      <c r="H9" s="28"/>
      <c r="I9" s="28">
        <v>1064</v>
      </c>
      <c r="J9" s="28">
        <v>1004.5</v>
      </c>
      <c r="K9" s="28">
        <v>25</v>
      </c>
      <c r="L9" s="28">
        <v>0</v>
      </c>
      <c r="M9" s="28">
        <f t="shared" si="0"/>
        <v>32906.5</v>
      </c>
    </row>
    <row r="10" spans="1:13" x14ac:dyDescent="0.25">
      <c r="A10" s="26" t="s">
        <v>101</v>
      </c>
      <c r="B10" s="27" t="s">
        <v>108</v>
      </c>
      <c r="C10" s="27" t="s">
        <v>112</v>
      </c>
      <c r="D10" s="36" t="s">
        <v>109</v>
      </c>
      <c r="E10" s="37">
        <v>44298</v>
      </c>
      <c r="F10" s="37">
        <v>44481</v>
      </c>
      <c r="G10" s="28">
        <v>30000</v>
      </c>
      <c r="H10" s="28"/>
      <c r="I10" s="28">
        <v>912</v>
      </c>
      <c r="J10" s="28">
        <v>861</v>
      </c>
      <c r="K10" s="28">
        <v>1215.1199999999999</v>
      </c>
      <c r="L10" s="28">
        <v>0</v>
      </c>
      <c r="M10" s="28">
        <f t="shared" si="0"/>
        <v>27011.88</v>
      </c>
    </row>
    <row r="11" spans="1:13" x14ac:dyDescent="0.25">
      <c r="A11" s="26" t="s">
        <v>142</v>
      </c>
      <c r="B11" s="27" t="s">
        <v>44</v>
      </c>
      <c r="C11" s="27" t="s">
        <v>111</v>
      </c>
      <c r="D11" s="36" t="s">
        <v>109</v>
      </c>
      <c r="E11" s="37">
        <v>44446</v>
      </c>
      <c r="F11" s="37">
        <v>44627</v>
      </c>
      <c r="G11" s="28">
        <v>20000</v>
      </c>
      <c r="H11" s="28"/>
      <c r="I11" s="28">
        <v>608</v>
      </c>
      <c r="J11" s="28">
        <v>574</v>
      </c>
      <c r="K11" s="28">
        <v>25</v>
      </c>
      <c r="L11" s="28">
        <v>0</v>
      </c>
      <c r="M11" s="28">
        <f t="shared" si="0"/>
        <v>18793</v>
      </c>
    </row>
    <row r="12" spans="1:13" x14ac:dyDescent="0.25">
      <c r="A12" s="26" t="s">
        <v>102</v>
      </c>
      <c r="B12" s="27" t="s">
        <v>151</v>
      </c>
      <c r="C12" s="27" t="s">
        <v>116</v>
      </c>
      <c r="D12" s="36" t="s">
        <v>109</v>
      </c>
      <c r="E12" s="37">
        <v>44446</v>
      </c>
      <c r="F12" s="37">
        <v>44627</v>
      </c>
      <c r="G12" s="28">
        <v>40000</v>
      </c>
      <c r="H12" s="28">
        <v>442.65</v>
      </c>
      <c r="I12" s="28">
        <v>1216</v>
      </c>
      <c r="J12" s="28">
        <v>1148</v>
      </c>
      <c r="K12" s="28">
        <v>25</v>
      </c>
      <c r="L12" s="28">
        <v>0</v>
      </c>
      <c r="M12" s="28">
        <f t="shared" si="0"/>
        <v>37168.35</v>
      </c>
    </row>
    <row r="13" spans="1:13" x14ac:dyDescent="0.25">
      <c r="A13" s="26" t="s">
        <v>147</v>
      </c>
      <c r="B13" s="27" t="s">
        <v>148</v>
      </c>
      <c r="C13" s="27" t="s">
        <v>84</v>
      </c>
      <c r="D13" s="36" t="s">
        <v>109</v>
      </c>
      <c r="E13" s="38">
        <v>44287</v>
      </c>
      <c r="F13" s="38">
        <v>44470</v>
      </c>
      <c r="G13" s="28">
        <v>15000</v>
      </c>
      <c r="H13" s="28"/>
      <c r="I13" s="28">
        <v>456</v>
      </c>
      <c r="J13" s="28">
        <v>430.5</v>
      </c>
      <c r="K13" s="28">
        <v>25</v>
      </c>
      <c r="L13" s="28">
        <v>0</v>
      </c>
      <c r="M13" s="28">
        <f t="shared" si="0"/>
        <v>14088.5</v>
      </c>
    </row>
    <row r="14" spans="1:13" x14ac:dyDescent="0.25">
      <c r="A14" s="26" t="s">
        <v>149</v>
      </c>
      <c r="B14" s="27" t="s">
        <v>150</v>
      </c>
      <c r="C14" s="27" t="s">
        <v>84</v>
      </c>
      <c r="D14" s="36" t="s">
        <v>109</v>
      </c>
      <c r="E14" s="38">
        <v>44287</v>
      </c>
      <c r="F14" s="38">
        <v>44470</v>
      </c>
      <c r="G14" s="28">
        <v>15000</v>
      </c>
      <c r="H14" s="28"/>
      <c r="I14" s="28">
        <v>456</v>
      </c>
      <c r="J14" s="28">
        <v>430.5</v>
      </c>
      <c r="K14" s="28">
        <v>25</v>
      </c>
      <c r="L14" s="28">
        <v>0</v>
      </c>
      <c r="M14" s="28">
        <f t="shared" si="0"/>
        <v>14088.5</v>
      </c>
    </row>
    <row r="15" spans="1:13" x14ac:dyDescent="0.25">
      <c r="A15" s="26" t="s">
        <v>152</v>
      </c>
      <c r="B15" s="27" t="s">
        <v>12</v>
      </c>
      <c r="C15" s="27" t="s">
        <v>153</v>
      </c>
      <c r="D15" s="36" t="s">
        <v>109</v>
      </c>
      <c r="E15" s="38">
        <v>44317</v>
      </c>
      <c r="F15" s="38">
        <v>44501</v>
      </c>
      <c r="G15" s="28">
        <v>70000</v>
      </c>
      <c r="H15" s="28">
        <v>5368.48</v>
      </c>
      <c r="I15" s="28">
        <v>2128</v>
      </c>
      <c r="J15" s="28">
        <v>2009</v>
      </c>
      <c r="K15" s="28">
        <v>25</v>
      </c>
      <c r="L15" s="28">
        <v>0</v>
      </c>
      <c r="M15" s="28">
        <v>60469.52</v>
      </c>
    </row>
    <row r="16" spans="1:13" x14ac:dyDescent="0.25">
      <c r="A16" s="26" t="s">
        <v>159</v>
      </c>
      <c r="B16" s="27" t="s">
        <v>62</v>
      </c>
      <c r="C16" s="27" t="s">
        <v>84</v>
      </c>
      <c r="D16" s="36" t="s">
        <v>109</v>
      </c>
      <c r="E16" s="38">
        <v>44317</v>
      </c>
      <c r="F16" s="38">
        <v>44501</v>
      </c>
      <c r="G16" s="28">
        <v>25000</v>
      </c>
      <c r="H16" s="28"/>
      <c r="I16" s="28">
        <v>760</v>
      </c>
      <c r="J16" s="28">
        <v>717.5</v>
      </c>
      <c r="K16" s="28">
        <v>25</v>
      </c>
      <c r="L16" s="28">
        <v>0</v>
      </c>
      <c r="M16" s="28">
        <v>23497.5</v>
      </c>
    </row>
    <row r="17" spans="1:13" x14ac:dyDescent="0.25">
      <c r="A17" s="26" t="s">
        <v>155</v>
      </c>
      <c r="B17" s="27" t="s">
        <v>38</v>
      </c>
      <c r="C17" s="27" t="s">
        <v>154</v>
      </c>
      <c r="D17" s="36" t="s">
        <v>109</v>
      </c>
      <c r="E17" s="38">
        <v>44440</v>
      </c>
      <c r="F17" s="38">
        <v>44621</v>
      </c>
      <c r="G17" s="28">
        <v>13000</v>
      </c>
      <c r="H17" s="28"/>
      <c r="I17" s="28">
        <v>395.2</v>
      </c>
      <c r="J17" s="28">
        <v>373.1</v>
      </c>
      <c r="K17" s="28">
        <v>25</v>
      </c>
      <c r="L17" s="28">
        <v>0</v>
      </c>
      <c r="M17" s="28">
        <v>12206.7</v>
      </c>
    </row>
    <row r="18" spans="1:13" x14ac:dyDescent="0.25">
      <c r="A18" s="26" t="s">
        <v>156</v>
      </c>
      <c r="B18" s="27" t="s">
        <v>157</v>
      </c>
      <c r="C18" s="27" t="s">
        <v>158</v>
      </c>
      <c r="D18" s="36" t="s">
        <v>109</v>
      </c>
      <c r="E18" s="38">
        <v>44317</v>
      </c>
      <c r="F18" s="38">
        <v>44501</v>
      </c>
      <c r="G18" s="28">
        <v>45000</v>
      </c>
      <c r="H18" s="28">
        <v>1148.33</v>
      </c>
      <c r="I18" s="28">
        <v>1368</v>
      </c>
      <c r="J18" s="28">
        <v>1291.5</v>
      </c>
      <c r="K18" s="28">
        <v>25</v>
      </c>
      <c r="L18" s="28">
        <v>0</v>
      </c>
      <c r="M18" s="28">
        <v>41167.17</v>
      </c>
    </row>
    <row r="19" spans="1:13" x14ac:dyDescent="0.25">
      <c r="A19" s="26" t="s">
        <v>160</v>
      </c>
      <c r="B19" s="27" t="s">
        <v>36</v>
      </c>
      <c r="C19" s="27" t="s">
        <v>154</v>
      </c>
      <c r="D19" s="36" t="s">
        <v>109</v>
      </c>
      <c r="E19" s="38">
        <v>44440</v>
      </c>
      <c r="F19" s="38">
        <v>44621</v>
      </c>
      <c r="G19" s="28">
        <v>15000</v>
      </c>
      <c r="H19" s="28"/>
      <c r="I19" s="28">
        <v>456</v>
      </c>
      <c r="J19" s="28">
        <v>430.5</v>
      </c>
      <c r="K19" s="28">
        <v>25</v>
      </c>
      <c r="L19" s="28">
        <v>0</v>
      </c>
      <c r="M19" s="28">
        <v>14088.5</v>
      </c>
    </row>
    <row r="20" spans="1:13" x14ac:dyDescent="0.25">
      <c r="A20" s="26" t="s">
        <v>162</v>
      </c>
      <c r="B20" s="27" t="s">
        <v>76</v>
      </c>
      <c r="C20" s="27" t="s">
        <v>153</v>
      </c>
      <c r="D20" s="36" t="s">
        <v>109</v>
      </c>
      <c r="E20" s="38">
        <v>44409</v>
      </c>
      <c r="F20" s="38">
        <v>44593</v>
      </c>
      <c r="G20" s="28">
        <v>45000</v>
      </c>
      <c r="H20" s="28">
        <v>1148.33</v>
      </c>
      <c r="I20" s="28">
        <v>1368</v>
      </c>
      <c r="J20" s="28">
        <v>1291.5</v>
      </c>
      <c r="K20" s="28">
        <v>25</v>
      </c>
      <c r="L20" s="28">
        <v>0</v>
      </c>
      <c r="M20" s="28">
        <f t="shared" ref="M20" si="1">G20-H20-I20-J20-K20-L20</f>
        <v>41167.17</v>
      </c>
    </row>
    <row r="21" spans="1:13" x14ac:dyDescent="0.25">
      <c r="A21" s="26" t="s">
        <v>163</v>
      </c>
      <c r="B21" s="27" t="s">
        <v>12</v>
      </c>
      <c r="C21" s="27" t="s">
        <v>158</v>
      </c>
      <c r="D21" s="36" t="s">
        <v>109</v>
      </c>
      <c r="E21" s="38">
        <v>44409</v>
      </c>
      <c r="F21" s="38">
        <v>44593</v>
      </c>
      <c r="G21" s="28">
        <v>55000</v>
      </c>
      <c r="H21" s="28">
        <v>2559.6799999999998</v>
      </c>
      <c r="I21" s="28">
        <v>1672</v>
      </c>
      <c r="J21" s="28">
        <v>1578.5</v>
      </c>
      <c r="K21" s="28">
        <v>25</v>
      </c>
      <c r="L21" s="28">
        <v>0</v>
      </c>
      <c r="M21" s="28">
        <v>49164.82</v>
      </c>
    </row>
    <row r="22" spans="1:13" x14ac:dyDescent="0.25">
      <c r="A22" s="26" t="s">
        <v>169</v>
      </c>
      <c r="B22" s="27" t="s">
        <v>123</v>
      </c>
      <c r="C22" s="27" t="s">
        <v>170</v>
      </c>
      <c r="D22" s="36" t="s">
        <v>109</v>
      </c>
      <c r="E22" s="38">
        <v>44440</v>
      </c>
      <c r="F22" s="38">
        <v>44621</v>
      </c>
      <c r="G22" s="28">
        <v>22000</v>
      </c>
      <c r="H22" s="28"/>
      <c r="I22" s="28">
        <v>668.8</v>
      </c>
      <c r="J22" s="28">
        <v>631.4</v>
      </c>
      <c r="K22" s="28">
        <v>25</v>
      </c>
      <c r="L22" s="28">
        <v>0</v>
      </c>
      <c r="M22" s="28">
        <v>20674.8</v>
      </c>
    </row>
    <row r="23" spans="1:13" x14ac:dyDescent="0.25">
      <c r="A23" s="26" t="s">
        <v>164</v>
      </c>
      <c r="B23" s="27" t="s">
        <v>14</v>
      </c>
      <c r="C23" s="27" t="s">
        <v>111</v>
      </c>
      <c r="D23" s="36" t="s">
        <v>109</v>
      </c>
      <c r="E23" s="38">
        <v>44409</v>
      </c>
      <c r="F23" s="38">
        <v>44593</v>
      </c>
      <c r="G23" s="28">
        <v>55000</v>
      </c>
      <c r="H23" s="28">
        <v>2559.6799999999998</v>
      </c>
      <c r="I23" s="28">
        <v>1672</v>
      </c>
      <c r="J23" s="28">
        <v>1578.5</v>
      </c>
      <c r="K23" s="28">
        <v>25</v>
      </c>
      <c r="L23" s="28">
        <v>0</v>
      </c>
      <c r="M23" s="28">
        <v>49164.82</v>
      </c>
    </row>
    <row r="24" spans="1:13" ht="16.5" x14ac:dyDescent="0.3">
      <c r="A24" s="39"/>
      <c r="B24" s="39"/>
      <c r="C24" s="39"/>
      <c r="D24" s="39"/>
      <c r="E24" s="39"/>
      <c r="F24" s="39"/>
      <c r="G24" s="42">
        <f>SUM(G8:G23)</f>
        <v>545000</v>
      </c>
      <c r="H24" s="40">
        <f>SUM(H8:H23)</f>
        <v>14375.48</v>
      </c>
      <c r="I24" s="40">
        <f>SUM(I8:I23)</f>
        <v>16568</v>
      </c>
      <c r="J24" s="40">
        <f>SUM(J8:J23)</f>
        <v>15641.5</v>
      </c>
      <c r="K24" s="40">
        <f>SUM(K8:K23)</f>
        <v>1590.12</v>
      </c>
      <c r="L24" s="40">
        <f>SUM(L8:L12)</f>
        <v>0</v>
      </c>
      <c r="M24" s="40">
        <f>SUM(M8:M23)</f>
        <v>496824.89999999997</v>
      </c>
    </row>
    <row r="33" spans="1:9" x14ac:dyDescent="0.25">
      <c r="A33" t="s">
        <v>57</v>
      </c>
      <c r="C33" t="s">
        <v>122</v>
      </c>
      <c r="E33" t="s">
        <v>117</v>
      </c>
      <c r="H33" t="s">
        <v>119</v>
      </c>
      <c r="I33" s="7"/>
    </row>
    <row r="34" spans="1:9" x14ac:dyDescent="0.25">
      <c r="A34" t="s">
        <v>55</v>
      </c>
      <c r="C34" t="s">
        <v>121</v>
      </c>
      <c r="E34" t="s">
        <v>118</v>
      </c>
      <c r="H34" t="s">
        <v>120</v>
      </c>
      <c r="I34" s="7"/>
    </row>
  </sheetData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2021-10-01T15:13:15Z</cp:lastPrinted>
  <dcterms:created xsi:type="dcterms:W3CDTF">2018-12-21T14:00:39Z</dcterms:created>
  <dcterms:modified xsi:type="dcterms:W3CDTF">2021-10-01T15:36:39Z</dcterms:modified>
</cp:coreProperties>
</file>