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92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I29" i="2"/>
  <c r="I88" i="2" s="1"/>
  <c r="I19" i="2"/>
  <c r="I55" i="2"/>
  <c r="I13" i="2"/>
  <c r="I77" i="2" l="1"/>
  <c r="H88" i="2"/>
  <c r="H77" i="2"/>
  <c r="H19" i="2"/>
  <c r="H13" i="2"/>
  <c r="G88" i="2" l="1"/>
  <c r="G77" i="2"/>
  <c r="G29" i="2"/>
  <c r="G19" i="2"/>
  <c r="G13" i="2"/>
  <c r="P34" i="2" l="1"/>
  <c r="F29" i="2"/>
  <c r="P60" i="2" l="1"/>
  <c r="P35" i="2"/>
  <c r="P32" i="2"/>
  <c r="F55" i="2"/>
  <c r="F19" i="2"/>
  <c r="F13" i="2"/>
  <c r="F77" i="2" l="1"/>
  <c r="F88" i="2" s="1"/>
  <c r="E13" i="2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P29" i="2" l="1"/>
  <c r="D77" i="2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<sst xmlns="http://schemas.openxmlformats.org/spreadsheetml/2006/main" count="109" uniqueCount="108">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</sst>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 applyBorder="1"/>
    <xf numFmtId="0" fontId="1" fillId="3" borderId="4" xfId="0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47625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K82" sqref="K82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10.42578125" style="5" customWidth="1"/>
    <col min="4" max="4" width="15.140625" customWidth="1"/>
    <col min="5" max="5" width="13.140625" customWidth="1"/>
    <col min="6" max="6" width="12.85546875" customWidth="1"/>
    <col min="7" max="7" width="12.7109375" customWidth="1"/>
    <col min="8" max="8" width="13.28515625" customWidth="1"/>
    <col min="9" max="9" width="11.7109375" bestFit="1" customWidth="1"/>
    <col min="10" max="10" width="14" customWidth="1"/>
    <col min="11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7" t="s">
        <v>77</v>
      </c>
      <c r="B4" s="67"/>
      <c r="C4" s="67"/>
      <c r="D4" s="67"/>
      <c r="E4" s="67"/>
      <c r="F4" s="67"/>
    </row>
    <row r="5" spans="1:16" ht="18.75" customHeight="1" x14ac:dyDescent="0.25">
      <c r="A5" s="67"/>
      <c r="B5" s="67"/>
      <c r="C5" s="67"/>
      <c r="D5" s="67"/>
      <c r="E5" s="67"/>
      <c r="F5" s="67"/>
    </row>
    <row r="6" spans="1:16" ht="18.75" customHeight="1" x14ac:dyDescent="0.25">
      <c r="A6" s="67"/>
      <c r="B6" s="67"/>
      <c r="C6" s="67"/>
      <c r="D6" s="67"/>
      <c r="E6" s="67"/>
      <c r="F6" s="67"/>
    </row>
    <row r="7" spans="1:16" ht="15.75" customHeight="1" x14ac:dyDescent="0.25">
      <c r="A7" s="67"/>
      <c r="B7" s="67"/>
      <c r="C7" s="67"/>
      <c r="D7" s="67"/>
      <c r="E7" s="67"/>
      <c r="F7" s="67"/>
    </row>
    <row r="8" spans="1:16" ht="15" customHeight="1" x14ac:dyDescent="0.25">
      <c r="A8" s="67"/>
      <c r="B8" s="67"/>
      <c r="C8" s="67"/>
      <c r="D8" s="67"/>
      <c r="E8" s="67"/>
      <c r="F8" s="67"/>
    </row>
    <row r="9" spans="1:16" ht="15" customHeight="1" x14ac:dyDescent="0.25">
      <c r="A9" s="67" t="s">
        <v>88</v>
      </c>
      <c r="B9" s="67"/>
      <c r="C9" s="67"/>
      <c r="D9" s="67"/>
      <c r="E9" s="59"/>
      <c r="F9" s="59"/>
      <c r="G9" s="59"/>
      <c r="H9" s="59"/>
      <c r="I9" s="59"/>
      <c r="J9" s="59"/>
      <c r="K9" s="59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4" t="s">
        <v>101</v>
      </c>
      <c r="D11" s="42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5">
        <f>D18+D15+D14</f>
        <v>2543331.25</v>
      </c>
      <c r="E13" s="45">
        <f>E14+E15+E18</f>
        <v>2630548.6</v>
      </c>
      <c r="F13" s="50">
        <f>F14+F15+F18</f>
        <v>4565418.3600000003</v>
      </c>
      <c r="G13" s="50">
        <f>G14+G15+G18</f>
        <v>2605180.2599999998</v>
      </c>
      <c r="H13" s="50">
        <f>H14+H15+H18</f>
        <v>2634438.61</v>
      </c>
      <c r="I13" s="50">
        <f>I14+I15+I18</f>
        <v>2604685.4900000002</v>
      </c>
      <c r="J13" s="19"/>
      <c r="K13" s="19"/>
      <c r="L13" s="19"/>
      <c r="M13" s="19"/>
      <c r="N13" s="19"/>
      <c r="O13" s="19"/>
      <c r="P13" s="29">
        <f>D13+E13+F13+G13+H13+I13+J13+K13+M13+N13+O13</f>
        <v>17583602.57</v>
      </c>
    </row>
    <row r="14" spans="1:16" x14ac:dyDescent="0.25">
      <c r="A14" s="3" t="s">
        <v>3</v>
      </c>
      <c r="B14" s="20">
        <v>31156276</v>
      </c>
      <c r="C14" s="26">
        <v>0</v>
      </c>
      <c r="D14" s="46">
        <v>2171600</v>
      </c>
      <c r="E14" s="46">
        <v>2258817.35</v>
      </c>
      <c r="F14" s="46">
        <v>2211600</v>
      </c>
      <c r="G14" s="48">
        <v>2211600</v>
      </c>
      <c r="H14" s="48">
        <v>2250059.61</v>
      </c>
      <c r="I14" s="48">
        <v>2222600</v>
      </c>
      <c r="J14" s="19"/>
      <c r="K14" s="19"/>
      <c r="L14" s="19"/>
      <c r="M14" s="19"/>
      <c r="N14" s="19"/>
      <c r="O14" s="19"/>
      <c r="P14" s="18">
        <f t="shared" ref="P14:P77" si="0">D14+E14+F14+G14+H14+I14+J14+K14+M14+N14+O14</f>
        <v>13326276.959999999</v>
      </c>
    </row>
    <row r="15" spans="1:16" x14ac:dyDescent="0.25">
      <c r="A15" s="3" t="s">
        <v>4</v>
      </c>
      <c r="B15" s="20">
        <v>5090200</v>
      </c>
      <c r="C15" s="26">
        <v>0</v>
      </c>
      <c r="D15" s="46">
        <v>45000</v>
      </c>
      <c r="E15" s="46">
        <v>45000</v>
      </c>
      <c r="F15" s="46">
        <v>2020971.11</v>
      </c>
      <c r="G15" s="48">
        <v>58176.67</v>
      </c>
      <c r="H15" s="48">
        <v>45000</v>
      </c>
      <c r="I15" s="48">
        <v>45000</v>
      </c>
      <c r="J15" s="19"/>
      <c r="K15" s="19"/>
      <c r="L15" s="19"/>
      <c r="M15" s="19"/>
      <c r="N15" s="19"/>
      <c r="O15" s="19"/>
      <c r="P15" s="18">
        <f t="shared" si="0"/>
        <v>2259147.7800000003</v>
      </c>
    </row>
    <row r="16" spans="1:16" x14ac:dyDescent="0.25">
      <c r="A16" s="3" t="s">
        <v>36</v>
      </c>
      <c r="B16" s="20"/>
      <c r="C16" s="26">
        <v>0</v>
      </c>
      <c r="D16" s="47"/>
      <c r="E16" s="47"/>
      <c r="F16" s="46"/>
      <c r="G16" s="48"/>
      <c r="H16" s="19"/>
      <c r="I16" s="19"/>
      <c r="J16" s="19"/>
      <c r="K16" s="19"/>
      <c r="L16" s="19"/>
      <c r="M16" s="19"/>
      <c r="N16" s="19"/>
      <c r="O16" s="19"/>
      <c r="P16" s="18">
        <f t="shared" si="0"/>
        <v>0</v>
      </c>
    </row>
    <row r="17" spans="1:16" x14ac:dyDescent="0.25">
      <c r="A17" s="3" t="s">
        <v>5</v>
      </c>
      <c r="B17" s="20"/>
      <c r="C17" s="26">
        <v>0</v>
      </c>
      <c r="D17" s="47"/>
      <c r="E17" s="47"/>
      <c r="F17" s="46"/>
      <c r="G17" s="19"/>
      <c r="H17" s="48"/>
      <c r="I17" s="19"/>
      <c r="J17" s="19"/>
      <c r="K17" s="19"/>
      <c r="L17" s="19"/>
      <c r="M17" s="19"/>
      <c r="N17" s="19"/>
      <c r="O17" s="19"/>
      <c r="P17" s="18">
        <f t="shared" si="0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6">
        <v>326731.25</v>
      </c>
      <c r="E18" s="46">
        <v>326731.25</v>
      </c>
      <c r="F18" s="46">
        <v>332847.25</v>
      </c>
      <c r="G18" s="48">
        <v>335403.59000000003</v>
      </c>
      <c r="H18" s="48">
        <v>339379</v>
      </c>
      <c r="I18" s="48">
        <v>337085.49</v>
      </c>
      <c r="J18" s="19"/>
      <c r="K18" s="48"/>
      <c r="L18" s="19"/>
      <c r="M18" s="19"/>
      <c r="N18" s="19"/>
      <c r="O18" s="19"/>
      <c r="P18" s="18">
        <f t="shared" si="0"/>
        <v>1998177.83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5">
        <f>D22+D20</f>
        <v>265222.79000000004</v>
      </c>
      <c r="E19" s="45">
        <f>E20+E22+E26</f>
        <v>379631.87</v>
      </c>
      <c r="F19" s="55">
        <f>F20+F22+F23+F26</f>
        <v>679501.7300000001</v>
      </c>
      <c r="G19" s="50">
        <f>G20+G22</f>
        <v>306054.03999999998</v>
      </c>
      <c r="H19" s="50">
        <f>H20+H22+H27</f>
        <v>1040927</v>
      </c>
      <c r="I19" s="50">
        <f>I20+I22+I26+I27</f>
        <v>357963.96</v>
      </c>
      <c r="J19" s="19"/>
      <c r="K19" s="61"/>
      <c r="L19" s="19"/>
      <c r="M19" s="19"/>
      <c r="N19" s="19"/>
      <c r="O19" s="19"/>
      <c r="P19" s="29">
        <f>SUM(D19:O19)</f>
        <v>3029301.39</v>
      </c>
    </row>
    <row r="20" spans="1:16" x14ac:dyDescent="0.25">
      <c r="A20" s="3" t="s">
        <v>8</v>
      </c>
      <c r="B20" s="20">
        <v>1549600</v>
      </c>
      <c r="C20" s="26">
        <v>0</v>
      </c>
      <c r="D20" s="46">
        <v>132187.79</v>
      </c>
      <c r="E20" s="46">
        <v>123827.76</v>
      </c>
      <c r="F20" s="48">
        <v>119483.69</v>
      </c>
      <c r="G20" s="48">
        <v>116704.04</v>
      </c>
      <c r="H20" s="48">
        <v>131047.67</v>
      </c>
      <c r="I20" s="48">
        <v>129922.83</v>
      </c>
      <c r="J20" s="19"/>
      <c r="K20" s="61"/>
      <c r="L20" s="19"/>
      <c r="M20" s="19"/>
      <c r="N20" s="19"/>
      <c r="O20" s="19"/>
      <c r="P20" s="18">
        <f t="shared" si="0"/>
        <v>753173.77999999991</v>
      </c>
    </row>
    <row r="21" spans="1:16" x14ac:dyDescent="0.25">
      <c r="A21" s="3" t="s">
        <v>9</v>
      </c>
      <c r="B21" s="20">
        <v>50000</v>
      </c>
      <c r="C21" s="26">
        <v>0</v>
      </c>
      <c r="D21" s="47"/>
      <c r="E21" s="47"/>
      <c r="F21" s="19"/>
      <c r="G21" s="19"/>
      <c r="H21" s="19"/>
      <c r="I21" s="19"/>
      <c r="J21" s="19"/>
      <c r="K21" s="61"/>
      <c r="L21" s="19"/>
      <c r="M21" s="19"/>
      <c r="N21" s="19"/>
      <c r="O21" s="19"/>
      <c r="P21" s="18">
        <f t="shared" si="0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6">
        <v>133035</v>
      </c>
      <c r="E22" s="46">
        <v>247350</v>
      </c>
      <c r="F22" s="46">
        <v>304470.28000000003</v>
      </c>
      <c r="G22" s="48">
        <v>189350</v>
      </c>
      <c r="H22" s="48">
        <v>189757.33</v>
      </c>
      <c r="I22" s="48">
        <v>180357.5</v>
      </c>
      <c r="J22" s="19"/>
      <c r="K22" s="61"/>
      <c r="L22" s="19"/>
      <c r="M22" s="19"/>
      <c r="N22" s="19"/>
      <c r="O22" s="19"/>
      <c r="P22" s="18">
        <f t="shared" si="0"/>
        <v>1244320.1100000001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4"/>
      <c r="E23" s="47"/>
      <c r="F23" s="48">
        <v>189041.64</v>
      </c>
      <c r="G23" s="19"/>
      <c r="H23" s="48"/>
      <c r="I23" s="19"/>
      <c r="J23" s="19"/>
      <c r="K23" s="48"/>
      <c r="L23" s="19"/>
      <c r="M23" s="19"/>
      <c r="N23" s="19"/>
      <c r="O23" s="19"/>
      <c r="P23" s="18">
        <f t="shared" si="0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7"/>
      <c r="F24" s="19"/>
      <c r="G24" s="19"/>
      <c r="H24" s="19"/>
      <c r="I24" s="19"/>
      <c r="J24" s="19"/>
      <c r="K24" s="48"/>
      <c r="L24" s="19"/>
      <c r="M24" s="19"/>
      <c r="N24" s="19"/>
      <c r="O24" s="19"/>
      <c r="P24" s="18">
        <f t="shared" si="0"/>
        <v>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8">
        <f t="shared" si="0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6">
        <v>8454.11</v>
      </c>
      <c r="F26" s="48">
        <v>66506.12</v>
      </c>
      <c r="G26" s="19"/>
      <c r="H26" s="19"/>
      <c r="I26" s="48">
        <v>37183.620000000003</v>
      </c>
      <c r="J26" s="19"/>
      <c r="K26" s="19"/>
      <c r="L26" s="19"/>
      <c r="M26" s="19"/>
      <c r="N26" s="19"/>
      <c r="O26" s="19"/>
      <c r="P26" s="18">
        <f t="shared" si="0"/>
        <v>112143.85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49"/>
      <c r="F27" s="19"/>
      <c r="G27" s="19"/>
      <c r="H27" s="48">
        <v>720122</v>
      </c>
      <c r="I27" s="48">
        <v>10500.01</v>
      </c>
      <c r="J27" s="19"/>
      <c r="K27" s="19"/>
      <c r="L27" s="19"/>
      <c r="M27" s="19"/>
      <c r="N27" s="19"/>
      <c r="O27" s="19"/>
      <c r="P27" s="18">
        <f t="shared" si="0"/>
        <v>730622.01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8">
        <f t="shared" si="0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0">
        <f>E36</f>
        <v>750000</v>
      </c>
      <c r="F29" s="50">
        <f>F30+F31+F32+F34+F35+F36+F38</f>
        <v>572537.69999999995</v>
      </c>
      <c r="G29" s="50">
        <f>G36</f>
        <v>750000</v>
      </c>
      <c r="H29" s="19"/>
      <c r="I29" s="50">
        <f>I30+I31+I32+I35+I36+I38</f>
        <v>391610.26</v>
      </c>
      <c r="J29" s="19"/>
      <c r="K29" s="19"/>
      <c r="L29" s="19"/>
      <c r="M29" s="19"/>
      <c r="N29" s="19"/>
      <c r="O29" s="19"/>
      <c r="P29" s="29">
        <f>P30+P31+P32+P34+P35+P36+P38</f>
        <v>2464147.96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8">
        <v>13981.48</v>
      </c>
      <c r="G30" s="19"/>
      <c r="H30" s="19"/>
      <c r="I30" s="48">
        <v>8340</v>
      </c>
      <c r="J30" s="19"/>
      <c r="K30" s="19"/>
      <c r="L30" s="19"/>
      <c r="M30" s="19"/>
      <c r="N30" s="19"/>
      <c r="O30" s="19"/>
      <c r="P30" s="18">
        <f t="shared" si="0"/>
        <v>22321.48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48">
        <v>47672</v>
      </c>
      <c r="G31" s="19"/>
      <c r="H31" s="19"/>
      <c r="I31" s="48">
        <v>35400</v>
      </c>
      <c r="J31" s="19"/>
      <c r="K31" s="19"/>
      <c r="L31" s="19"/>
      <c r="M31" s="19"/>
      <c r="N31" s="19"/>
      <c r="O31" s="19"/>
      <c r="P31" s="18">
        <f t="shared" si="0"/>
        <v>83072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8">
        <v>10673.4</v>
      </c>
      <c r="G32" s="48" t="s">
        <v>102</v>
      </c>
      <c r="H32" s="19"/>
      <c r="I32" s="48">
        <v>39020.01</v>
      </c>
      <c r="J32" s="19"/>
      <c r="K32" s="19"/>
      <c r="L32" s="19"/>
      <c r="M32" s="19"/>
      <c r="N32" s="19"/>
      <c r="O32" s="19"/>
      <c r="P32" s="18">
        <f>SUM(D32:O32)</f>
        <v>49693.41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8"/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48">
        <v>129800</v>
      </c>
      <c r="G34" s="19"/>
      <c r="H34" s="19"/>
      <c r="I34" s="19"/>
      <c r="J34" s="19"/>
      <c r="K34" s="19"/>
      <c r="L34" s="19"/>
      <c r="M34" s="19"/>
      <c r="N34" s="19"/>
      <c r="O34" s="19"/>
      <c r="P34" s="18">
        <f>F34</f>
        <v>129800</v>
      </c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8">
        <v>1274.4000000000001</v>
      </c>
      <c r="G35" s="19"/>
      <c r="H35" s="19"/>
      <c r="I35" s="48">
        <v>51005.5</v>
      </c>
      <c r="J35" s="19"/>
      <c r="K35" s="19"/>
      <c r="L35" s="19"/>
      <c r="M35" s="19"/>
      <c r="N35" s="19"/>
      <c r="O35" s="19"/>
      <c r="P35" s="18">
        <f>SUM(F35:O35)</f>
        <v>52279.9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8">
        <v>750000</v>
      </c>
      <c r="F36" s="48">
        <v>124867.6</v>
      </c>
      <c r="G36" s="48">
        <v>750000</v>
      </c>
      <c r="H36" s="19"/>
      <c r="I36" s="48">
        <v>5225</v>
      </c>
      <c r="J36" s="19"/>
      <c r="K36" s="19"/>
      <c r="L36" s="19"/>
      <c r="M36" s="19"/>
      <c r="N36" s="19"/>
      <c r="O36" s="19"/>
      <c r="P36" s="18">
        <f t="shared" si="0"/>
        <v>1630092.6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0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8">
        <v>244268.82</v>
      </c>
      <c r="G38" s="48"/>
      <c r="H38" s="44"/>
      <c r="I38" s="48">
        <v>252619.75</v>
      </c>
      <c r="J38" s="19"/>
      <c r="K38" s="19"/>
      <c r="L38" s="19"/>
      <c r="M38" s="19"/>
      <c r="N38" s="19"/>
      <c r="O38" s="19"/>
      <c r="P38" s="18">
        <f t="shared" si="0"/>
        <v>496888.57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8">
        <f t="shared" si="0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8"/>
      <c r="H40" s="48"/>
      <c r="I40" s="19"/>
      <c r="J40" s="19"/>
      <c r="K40" s="19"/>
      <c r="L40" s="19"/>
      <c r="M40" s="19"/>
      <c r="N40" s="19"/>
      <c r="O40" s="19"/>
      <c r="P40" s="18">
        <f t="shared" si="0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48"/>
      <c r="J41" s="19"/>
      <c r="K41" s="19"/>
      <c r="L41" s="19"/>
      <c r="M41" s="19"/>
      <c r="N41" s="19"/>
      <c r="O41" s="19"/>
      <c r="P41" s="18">
        <f t="shared" si="0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0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0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0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0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0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0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0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0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0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0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0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0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0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7">
        <f>F56+F60</f>
        <v>301884.79999999999</v>
      </c>
      <c r="G55" s="19"/>
      <c r="H55" s="19"/>
      <c r="I55" s="50">
        <f>I56+I60</f>
        <v>592130.47</v>
      </c>
      <c r="J55" s="19"/>
      <c r="K55" s="19"/>
      <c r="L55" s="19"/>
      <c r="M55" s="19"/>
      <c r="N55" s="19"/>
      <c r="O55" s="19"/>
      <c r="P55" s="29">
        <f t="shared" si="0"/>
        <v>894015.27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8">
        <v>90215</v>
      </c>
      <c r="G56" s="48"/>
      <c r="H56" s="19"/>
      <c r="I56" s="48">
        <v>18411.330000000002</v>
      </c>
      <c r="J56" s="19"/>
      <c r="K56" s="19"/>
      <c r="L56" s="19"/>
      <c r="M56" s="19"/>
      <c r="N56" s="19"/>
      <c r="O56" s="19"/>
      <c r="P56" s="18">
        <f>SUM(F56:O56)</f>
        <v>108626.33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8">
        <v>211669.8</v>
      </c>
      <c r="G60" s="48"/>
      <c r="H60" s="48"/>
      <c r="I60" s="48">
        <v>573719.14</v>
      </c>
      <c r="J60" s="19"/>
      <c r="K60" s="19"/>
      <c r="L60" s="19"/>
      <c r="M60" s="19"/>
      <c r="N60" s="19"/>
      <c r="O60" s="19"/>
      <c r="P60" s="18">
        <f>SUM(F60:O60)</f>
        <v>785388.94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0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0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0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8"/>
      <c r="H64" s="19"/>
      <c r="I64" s="19"/>
      <c r="J64" s="19"/>
      <c r="K64" s="19"/>
      <c r="L64" s="19"/>
      <c r="M64" s="19"/>
      <c r="N64" s="19"/>
      <c r="O64" s="19"/>
      <c r="P64" s="18">
        <f t="shared" si="0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0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0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0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0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0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0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0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0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0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0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0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0"/>
        <v>0</v>
      </c>
    </row>
    <row r="77" spans="1:16" x14ac:dyDescent="0.25">
      <c r="A77" s="4" t="s">
        <v>35</v>
      </c>
      <c r="B77" s="30">
        <f>B13+B19+B29+B55</f>
        <v>60000000</v>
      </c>
      <c r="C77" s="38"/>
      <c r="D77" s="39">
        <f>D13+D19</f>
        <v>2808554.04</v>
      </c>
      <c r="E77" s="51">
        <f>E13+E19+E29</f>
        <v>3760180.47</v>
      </c>
      <c r="F77" s="58">
        <f>F13+F19+F29+F55</f>
        <v>6119342.5900000008</v>
      </c>
      <c r="G77" s="51">
        <f>G13+G19+G29</f>
        <v>3661234.3</v>
      </c>
      <c r="H77" s="51">
        <f>H13+H19</f>
        <v>3675365.61</v>
      </c>
      <c r="I77" s="51">
        <f>I13+I19+I29+I55</f>
        <v>3946390.1799999997</v>
      </c>
      <c r="J77" s="66"/>
      <c r="K77" s="66"/>
      <c r="L77" s="66"/>
      <c r="M77" s="66"/>
      <c r="N77" s="66"/>
      <c r="O77" s="66"/>
      <c r="P77" s="40">
        <f t="shared" si="0"/>
        <v>23971067.190000001</v>
      </c>
    </row>
    <row r="78" spans="1:16" x14ac:dyDescent="0.25">
      <c r="A78" s="32"/>
      <c r="B78" s="33"/>
      <c r="C78" s="3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1">D78+E78+F78+G78+H78+I78+J78+K78+M78+N78+O78</f>
        <v>0</v>
      </c>
    </row>
    <row r="79" spans="1:16" x14ac:dyDescent="0.25">
      <c r="A79" s="34" t="s">
        <v>67</v>
      </c>
      <c r="B79" s="33"/>
      <c r="C79" s="33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8">
        <f t="shared" si="1"/>
        <v>0</v>
      </c>
    </row>
    <row r="80" spans="1:16" x14ac:dyDescent="0.25">
      <c r="A80" s="34" t="s">
        <v>68</v>
      </c>
      <c r="B80" s="33"/>
      <c r="C80" s="3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1"/>
        <v>0</v>
      </c>
    </row>
    <row r="81" spans="1:16" ht="30" x14ac:dyDescent="0.25">
      <c r="A81" s="35" t="s">
        <v>69</v>
      </c>
      <c r="B81" s="33"/>
      <c r="C81" s="33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8">
        <f t="shared" si="1"/>
        <v>0</v>
      </c>
    </row>
    <row r="82" spans="1:16" ht="30" x14ac:dyDescent="0.25">
      <c r="A82" s="35" t="s">
        <v>70</v>
      </c>
      <c r="B82" s="33"/>
      <c r="C82" s="33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8">
        <f t="shared" si="1"/>
        <v>0</v>
      </c>
    </row>
    <row r="83" spans="1:16" x14ac:dyDescent="0.25">
      <c r="A83" s="34" t="s">
        <v>71</v>
      </c>
      <c r="B83" s="33"/>
      <c r="C83" s="3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1"/>
        <v>0</v>
      </c>
    </row>
    <row r="84" spans="1:16" x14ac:dyDescent="0.25">
      <c r="A84" s="35" t="s">
        <v>72</v>
      </c>
      <c r="B84" s="33"/>
      <c r="C84" s="33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8">
        <f t="shared" si="1"/>
        <v>0</v>
      </c>
    </row>
    <row r="85" spans="1:16" x14ac:dyDescent="0.25">
      <c r="A85" s="35" t="s">
        <v>73</v>
      </c>
      <c r="B85" s="33"/>
      <c r="C85" s="33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1"/>
        <v>0</v>
      </c>
    </row>
    <row r="86" spans="1:16" x14ac:dyDescent="0.25">
      <c r="A86" s="34" t="s">
        <v>74</v>
      </c>
      <c r="B86" s="33"/>
      <c r="C86" s="33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1"/>
        <v>0</v>
      </c>
    </row>
    <row r="87" spans="1:16" ht="30" x14ac:dyDescent="0.25">
      <c r="A87" s="35" t="s">
        <v>75</v>
      </c>
      <c r="B87" s="33"/>
      <c r="C87" s="33"/>
      <c r="D87" s="19"/>
      <c r="E87" s="19"/>
      <c r="F87" s="19"/>
      <c r="G87" s="19"/>
      <c r="H87" s="64"/>
      <c r="I87" s="19"/>
      <c r="J87" s="19"/>
      <c r="K87" s="19"/>
      <c r="L87" s="19"/>
      <c r="M87" s="19"/>
      <c r="N87" s="19"/>
      <c r="O87" s="19"/>
      <c r="P87" s="18">
        <f t="shared" si="1"/>
        <v>0</v>
      </c>
    </row>
    <row r="88" spans="1:16" x14ac:dyDescent="0.25">
      <c r="A88" s="36" t="s">
        <v>76</v>
      </c>
      <c r="B88" s="37">
        <f>B77</f>
        <v>60000000</v>
      </c>
      <c r="C88" s="37"/>
      <c r="D88" s="40">
        <f>D77</f>
        <v>2808554.04</v>
      </c>
      <c r="E88" s="52">
        <f>E77</f>
        <v>3760180.47</v>
      </c>
      <c r="F88" s="52">
        <f>F77</f>
        <v>6119342.5900000008</v>
      </c>
      <c r="G88" s="63">
        <f>G13+G19+G29</f>
        <v>3661234.3</v>
      </c>
      <c r="H88" s="52">
        <f>H77</f>
        <v>3675365.61</v>
      </c>
      <c r="I88" s="52">
        <f>I13+I19+I29+I55</f>
        <v>3946390.1799999997</v>
      </c>
      <c r="J88" s="23"/>
      <c r="K88" s="23"/>
      <c r="L88" s="23"/>
      <c r="M88" s="23"/>
      <c r="N88" s="23"/>
      <c r="O88" s="23"/>
      <c r="P88" s="40">
        <f>P77</f>
        <v>23971067.190000001</v>
      </c>
    </row>
    <row r="89" spans="1:16" ht="15.75" x14ac:dyDescent="0.25">
      <c r="A89" s="31"/>
      <c r="B89" s="16"/>
      <c r="C89" s="16"/>
      <c r="D89" s="41"/>
      <c r="E89" s="14"/>
      <c r="F89" s="14"/>
      <c r="H89" s="62"/>
      <c r="I89" s="65"/>
      <c r="J89" s="65"/>
      <c r="P89" s="41"/>
    </row>
    <row r="90" spans="1:16" x14ac:dyDescent="0.25">
      <c r="A90" s="6" t="s">
        <v>78</v>
      </c>
      <c r="B90" s="13"/>
      <c r="C90" s="13"/>
      <c r="E90" s="14"/>
      <c r="F90" s="14"/>
      <c r="G90" s="60"/>
      <c r="H90" s="41"/>
      <c r="P90" s="14"/>
    </row>
    <row r="91" spans="1:16" x14ac:dyDescent="0.25">
      <c r="A91" t="s">
        <v>79</v>
      </c>
      <c r="D91" s="14"/>
      <c r="E91" s="53"/>
      <c r="F91" s="41"/>
      <c r="I91" s="41"/>
      <c r="P91" s="14"/>
    </row>
    <row r="92" spans="1:16" x14ac:dyDescent="0.25">
      <c r="A92" t="s">
        <v>84</v>
      </c>
      <c r="G92" s="41"/>
      <c r="P92" s="14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3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54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2023-07-04T02:16:21Z</cp:lastPrinted>
  <dcterms:created xsi:type="dcterms:W3CDTF">2018-04-17T18:57:16Z</dcterms:created>
  <dcterms:modified xsi:type="dcterms:W3CDTF">2023-12-11T16:05:27Z</dcterms:modified>
</cp:coreProperties>
</file>