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D19" i="2"/>
  <c r="D13" i="2"/>
  <c r="O77" i="2" l="1"/>
  <c r="O88" i="2" s="1"/>
  <c r="B55" i="2" l="1"/>
  <c r="B29" i="2"/>
  <c r="B19" i="2"/>
  <c r="B13" i="2"/>
  <c r="B77" i="2" l="1"/>
  <c r="B88" i="2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<sst xmlns="http://schemas.openxmlformats.org/spreadsheetml/2006/main" count="105" uniqueCount="105">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</sst>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123825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03"/>
  <sheetViews>
    <sheetView showGridLines="0" tabSelected="1" zoomScaleNormal="100" workbookViewId="0">
      <selection activeCell="E90" sqref="E90"/>
    </sheetView>
  </sheetViews>
  <sheetFormatPr baseColWidth="10" defaultColWidth="9.140625" defaultRowHeight="15" x14ac:dyDescent="0.25"/>
  <cols>
    <col min="1" max="1" width="52.5703125" customWidth="1"/>
    <col min="2" max="3" width="28.42578125" style="5" customWidth="1"/>
    <col min="4" max="4" width="14.7109375" customWidth="1"/>
    <col min="5" max="5" width="12" customWidth="1"/>
    <col min="13" max="13" width="11.42578125" customWidth="1"/>
    <col min="14" max="14" width="10.5703125" customWidth="1"/>
    <col min="15" max="15" width="13.140625" bestFit="1" customWidth="1"/>
  </cols>
  <sheetData>
    <row r="4" spans="1:15" ht="18.75" customHeight="1" x14ac:dyDescent="0.25">
      <c r="A4" s="49" t="s">
        <v>77</v>
      </c>
      <c r="B4" s="49"/>
      <c r="C4" s="49"/>
      <c r="D4" s="49"/>
      <c r="E4" s="49"/>
      <c r="F4" s="49"/>
    </row>
    <row r="5" spans="1:15" ht="18.75" customHeight="1" x14ac:dyDescent="0.25">
      <c r="A5" s="49"/>
      <c r="B5" s="49"/>
      <c r="C5" s="49"/>
      <c r="D5" s="49"/>
      <c r="E5" s="49"/>
      <c r="F5" s="49"/>
    </row>
    <row r="6" spans="1:15" ht="18.75" customHeight="1" x14ac:dyDescent="0.25">
      <c r="A6" s="49"/>
      <c r="B6" s="49"/>
      <c r="C6" s="49"/>
      <c r="D6" s="49"/>
      <c r="E6" s="49"/>
      <c r="F6" s="49"/>
    </row>
    <row r="7" spans="1:15" ht="15.75" customHeight="1" x14ac:dyDescent="0.25">
      <c r="A7" s="49"/>
      <c r="B7" s="49"/>
      <c r="C7" s="49"/>
      <c r="D7" s="49"/>
      <c r="E7" s="49"/>
      <c r="F7" s="49"/>
    </row>
    <row r="8" spans="1:15" ht="15" customHeight="1" x14ac:dyDescent="0.25">
      <c r="A8" s="49"/>
      <c r="B8" s="49"/>
      <c r="C8" s="49"/>
      <c r="D8" s="49"/>
      <c r="E8" s="49"/>
      <c r="F8" s="49"/>
    </row>
    <row r="9" spans="1:15" ht="15" customHeight="1" x14ac:dyDescent="0.25">
      <c r="A9" s="49" t="s">
        <v>88</v>
      </c>
      <c r="B9" s="49"/>
      <c r="C9" s="49"/>
      <c r="D9" s="49"/>
    </row>
    <row r="10" spans="1:15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24" t="s">
        <v>87</v>
      </c>
      <c r="C11" s="24" t="s">
        <v>101</v>
      </c>
      <c r="D11" s="43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97</v>
      </c>
      <c r="M11" s="27" t="s">
        <v>98</v>
      </c>
      <c r="N11" s="28" t="s">
        <v>99</v>
      </c>
      <c r="O11" s="28" t="s">
        <v>100</v>
      </c>
    </row>
    <row r="12" spans="1:15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2" t="s">
        <v>2</v>
      </c>
      <c r="B13" s="17">
        <f>B14+B15+B18</f>
        <v>40338263</v>
      </c>
      <c r="C13" s="26">
        <v>0</v>
      </c>
      <c r="D13" s="46">
        <f>D18+D15+D14</f>
        <v>2543331.25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9">
        <f>D13+E13+F13+G13+H13+I13+J13+K13+L13+M13+N13</f>
        <v>2543331.25</v>
      </c>
    </row>
    <row r="14" spans="1:15" x14ac:dyDescent="0.25">
      <c r="A14" s="3" t="s">
        <v>3</v>
      </c>
      <c r="B14" s="20">
        <v>31156276</v>
      </c>
      <c r="C14" s="26">
        <v>0</v>
      </c>
      <c r="D14" s="47">
        <v>2171600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8">
        <f t="shared" ref="O14:O77" si="0">D14+E14+F14+G14+H14+I14+J14+K14+L14+M14+N14</f>
        <v>2171600</v>
      </c>
    </row>
    <row r="15" spans="1:15" x14ac:dyDescent="0.25">
      <c r="A15" s="3" t="s">
        <v>4</v>
      </c>
      <c r="B15" s="20">
        <v>5090200</v>
      </c>
      <c r="C15" s="26">
        <v>0</v>
      </c>
      <c r="D15" s="47">
        <v>45000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>
        <f t="shared" si="0"/>
        <v>45000</v>
      </c>
    </row>
    <row r="16" spans="1:15" x14ac:dyDescent="0.25">
      <c r="A16" s="3" t="s">
        <v>36</v>
      </c>
      <c r="B16" s="20"/>
      <c r="C16" s="26">
        <v>0</v>
      </c>
      <c r="D16" s="4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8">
        <f t="shared" si="0"/>
        <v>0</v>
      </c>
    </row>
    <row r="17" spans="1:15" x14ac:dyDescent="0.25">
      <c r="A17" s="3" t="s">
        <v>5</v>
      </c>
      <c r="B17" s="20"/>
      <c r="C17" s="26">
        <v>0</v>
      </c>
      <c r="D17" s="4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>
        <f t="shared" si="0"/>
        <v>0</v>
      </c>
    </row>
    <row r="18" spans="1:15" x14ac:dyDescent="0.25">
      <c r="A18" s="3" t="s">
        <v>6</v>
      </c>
      <c r="B18" s="20">
        <v>4091787</v>
      </c>
      <c r="C18" s="26">
        <v>0</v>
      </c>
      <c r="D18" s="47">
        <v>326731.25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>
        <f t="shared" si="0"/>
        <v>326731.25</v>
      </c>
    </row>
    <row r="19" spans="1:15" x14ac:dyDescent="0.25">
      <c r="A19" s="2" t="s">
        <v>7</v>
      </c>
      <c r="B19" s="21">
        <f>B20+B21+B22+B23+B24+B25+B26+B27+B28</f>
        <v>7795736</v>
      </c>
      <c r="C19" s="26">
        <v>0</v>
      </c>
      <c r="D19" s="46">
        <f>D22+D20</f>
        <v>265222.79000000004</v>
      </c>
      <c r="E19" s="19"/>
      <c r="F19" s="19"/>
      <c r="G19" s="19" t="s">
        <v>102</v>
      </c>
      <c r="H19" s="19"/>
      <c r="I19" s="19"/>
      <c r="J19" s="19"/>
      <c r="K19" s="19"/>
      <c r="L19" s="19"/>
      <c r="M19" s="19"/>
      <c r="N19" s="19"/>
      <c r="O19" s="29">
        <f>SUM(D19:N19)</f>
        <v>265222.79000000004</v>
      </c>
    </row>
    <row r="20" spans="1:15" x14ac:dyDescent="0.25">
      <c r="A20" s="3" t="s">
        <v>8</v>
      </c>
      <c r="B20" s="20">
        <v>1549600</v>
      </c>
      <c r="C20" s="26">
        <v>0</v>
      </c>
      <c r="D20" s="47">
        <v>132187.79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>
        <f t="shared" si="0"/>
        <v>132187.79</v>
      </c>
    </row>
    <row r="21" spans="1:15" x14ac:dyDescent="0.25">
      <c r="A21" s="3" t="s">
        <v>9</v>
      </c>
      <c r="B21" s="20">
        <v>50000</v>
      </c>
      <c r="C21" s="26">
        <v>0</v>
      </c>
      <c r="D21" s="4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f t="shared" si="0"/>
        <v>0</v>
      </c>
    </row>
    <row r="22" spans="1:15" x14ac:dyDescent="0.25">
      <c r="A22" s="3" t="s">
        <v>10</v>
      </c>
      <c r="B22" s="20">
        <v>2300000</v>
      </c>
      <c r="C22" s="26">
        <v>0</v>
      </c>
      <c r="D22" s="47">
        <v>133035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f t="shared" si="0"/>
        <v>133035</v>
      </c>
    </row>
    <row r="23" spans="1:15" ht="18" customHeight="1" x14ac:dyDescent="0.25">
      <c r="A23" s="3" t="s">
        <v>11</v>
      </c>
      <c r="B23" s="20">
        <v>15000</v>
      </c>
      <c r="C23" s="26">
        <v>0</v>
      </c>
      <c r="D23" s="45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f t="shared" si="0"/>
        <v>0</v>
      </c>
    </row>
    <row r="24" spans="1:15" x14ac:dyDescent="0.25">
      <c r="A24" s="3" t="s">
        <v>12</v>
      </c>
      <c r="B24" s="20">
        <v>100000</v>
      </c>
      <c r="C24" s="26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f t="shared" si="0"/>
        <v>0</v>
      </c>
    </row>
    <row r="25" spans="1:15" x14ac:dyDescent="0.25">
      <c r="A25" s="3" t="s">
        <v>13</v>
      </c>
      <c r="B25" s="20">
        <v>150000</v>
      </c>
      <c r="C25" s="26">
        <v>0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f t="shared" si="0"/>
        <v>0</v>
      </c>
    </row>
    <row r="26" spans="1:15" ht="30" x14ac:dyDescent="0.25">
      <c r="A26" s="3" t="s">
        <v>14</v>
      </c>
      <c r="B26" s="20">
        <v>150000</v>
      </c>
      <c r="C26" s="26">
        <v>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f t="shared" si="0"/>
        <v>0</v>
      </c>
    </row>
    <row r="27" spans="1:15" ht="30" x14ac:dyDescent="0.25">
      <c r="A27" s="3" t="s">
        <v>15</v>
      </c>
      <c r="B27" s="20">
        <v>3231136</v>
      </c>
      <c r="C27" s="26">
        <v>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f t="shared" si="0"/>
        <v>0</v>
      </c>
    </row>
    <row r="28" spans="1:15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f t="shared" si="0"/>
        <v>0</v>
      </c>
    </row>
    <row r="29" spans="1:15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f t="shared" si="0"/>
        <v>0</v>
      </c>
    </row>
    <row r="30" spans="1:15" x14ac:dyDescent="0.25">
      <c r="A30" s="3" t="s">
        <v>17</v>
      </c>
      <c r="B30" s="20">
        <v>150000</v>
      </c>
      <c r="C30" s="26">
        <v>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>
        <f t="shared" si="0"/>
        <v>0</v>
      </c>
    </row>
    <row r="31" spans="1:15" x14ac:dyDescent="0.25">
      <c r="A31" s="3" t="s">
        <v>18</v>
      </c>
      <c r="B31" s="20">
        <v>550000</v>
      </c>
      <c r="C31" s="26">
        <v>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>
        <f t="shared" si="0"/>
        <v>0</v>
      </c>
    </row>
    <row r="32" spans="1:15" x14ac:dyDescent="0.25">
      <c r="A32" s="3" t="s">
        <v>19</v>
      </c>
      <c r="B32" s="20"/>
      <c r="C32" s="26">
        <v>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>
        <f t="shared" si="0"/>
        <v>0</v>
      </c>
    </row>
    <row r="33" spans="1:15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>
        <f t="shared" si="0"/>
        <v>0</v>
      </c>
    </row>
    <row r="34" spans="1:15" x14ac:dyDescent="0.25">
      <c r="A34" s="3" t="s">
        <v>21</v>
      </c>
      <c r="B34" s="20">
        <v>2305001</v>
      </c>
      <c r="C34" s="26">
        <v>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>
        <f t="shared" si="0"/>
        <v>0</v>
      </c>
    </row>
    <row r="35" spans="1:15" ht="30" x14ac:dyDescent="0.25">
      <c r="A35" s="3" t="s">
        <v>22</v>
      </c>
      <c r="B35" s="20">
        <v>1385000</v>
      </c>
      <c r="C35" s="26">
        <v>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>
        <f t="shared" si="0"/>
        <v>0</v>
      </c>
    </row>
    <row r="36" spans="1:15" ht="30" x14ac:dyDescent="0.25">
      <c r="A36" s="3" t="s">
        <v>23</v>
      </c>
      <c r="B36" s="20">
        <v>3265000</v>
      </c>
      <c r="C36" s="26">
        <v>0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>
        <f t="shared" si="0"/>
        <v>0</v>
      </c>
    </row>
    <row r="37" spans="1:15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8">
        <f t="shared" si="0"/>
        <v>0</v>
      </c>
    </row>
    <row r="38" spans="1:15" x14ac:dyDescent="0.25">
      <c r="A38" s="3" t="s">
        <v>24</v>
      </c>
      <c r="B38" s="20">
        <v>315000</v>
      </c>
      <c r="C38" s="26">
        <v>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8">
        <f t="shared" si="0"/>
        <v>0</v>
      </c>
    </row>
    <row r="39" spans="1:15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8">
        <f t="shared" si="0"/>
        <v>0</v>
      </c>
    </row>
    <row r="40" spans="1:15" ht="30" x14ac:dyDescent="0.25">
      <c r="A40" s="3" t="s">
        <v>26</v>
      </c>
      <c r="B40" s="20"/>
      <c r="C40" s="26">
        <v>0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8">
        <f t="shared" si="0"/>
        <v>0</v>
      </c>
    </row>
    <row r="41" spans="1:15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8">
        <f t="shared" si="0"/>
        <v>0</v>
      </c>
    </row>
    <row r="42" spans="1:15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8">
        <f t="shared" si="0"/>
        <v>0</v>
      </c>
    </row>
    <row r="43" spans="1:15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>
        <f t="shared" si="0"/>
        <v>0</v>
      </c>
    </row>
    <row r="44" spans="1:15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8">
        <f t="shared" si="0"/>
        <v>0</v>
      </c>
    </row>
    <row r="45" spans="1:15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8">
        <f t="shared" si="0"/>
        <v>0</v>
      </c>
    </row>
    <row r="46" spans="1:15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>
        <f t="shared" si="0"/>
        <v>0</v>
      </c>
    </row>
    <row r="47" spans="1:15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8">
        <f t="shared" si="0"/>
        <v>0</v>
      </c>
    </row>
    <row r="48" spans="1:15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8">
        <f t="shared" si="0"/>
        <v>0</v>
      </c>
    </row>
    <row r="49" spans="1:15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8">
        <f t="shared" si="0"/>
        <v>0</v>
      </c>
    </row>
    <row r="50" spans="1:15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8">
        <f t="shared" si="0"/>
        <v>0</v>
      </c>
    </row>
    <row r="51" spans="1:15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>
        <f t="shared" si="0"/>
        <v>0</v>
      </c>
    </row>
    <row r="52" spans="1:15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>
        <f t="shared" si="0"/>
        <v>0</v>
      </c>
    </row>
    <row r="53" spans="1:15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>
        <f t="shared" si="0"/>
        <v>0</v>
      </c>
    </row>
    <row r="54" spans="1:15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>
        <f t="shared" si="0"/>
        <v>0</v>
      </c>
    </row>
    <row r="55" spans="1:15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>
        <f t="shared" si="0"/>
        <v>0</v>
      </c>
    </row>
    <row r="56" spans="1:15" x14ac:dyDescent="0.25">
      <c r="A56" s="3" t="s">
        <v>29</v>
      </c>
      <c r="B56" s="20">
        <v>310000</v>
      </c>
      <c r="C56" s="26">
        <v>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>
        <f t="shared" si="0"/>
        <v>0</v>
      </c>
    </row>
    <row r="57" spans="1:15" ht="30" x14ac:dyDescent="0.25">
      <c r="A57" s="3" t="s">
        <v>30</v>
      </c>
      <c r="B57" s="20"/>
      <c r="C57" s="26">
        <v>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>
        <f t="shared" si="0"/>
        <v>0</v>
      </c>
    </row>
    <row r="58" spans="1:15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>
        <f t="shared" si="0"/>
        <v>0</v>
      </c>
    </row>
    <row r="59" spans="1:15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>
        <f t="shared" si="0"/>
        <v>0</v>
      </c>
    </row>
    <row r="60" spans="1:15" ht="30" x14ac:dyDescent="0.25">
      <c r="A60" s="3" t="s">
        <v>33</v>
      </c>
      <c r="B60" s="20">
        <v>3500000</v>
      </c>
      <c r="C60" s="26">
        <v>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>
        <f t="shared" si="0"/>
        <v>0</v>
      </c>
    </row>
    <row r="61" spans="1:15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>
        <f t="shared" si="0"/>
        <v>0</v>
      </c>
    </row>
    <row r="62" spans="1:15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>
        <f t="shared" si="0"/>
        <v>0</v>
      </c>
    </row>
    <row r="63" spans="1:15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>
        <f t="shared" si="0"/>
        <v>0</v>
      </c>
    </row>
    <row r="64" spans="1:15" ht="30" x14ac:dyDescent="0.25">
      <c r="A64" s="3" t="s">
        <v>54</v>
      </c>
      <c r="B64" s="20"/>
      <c r="C64" s="26">
        <v>0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>
        <f t="shared" si="0"/>
        <v>0</v>
      </c>
    </row>
    <row r="65" spans="1:15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>
        <f t="shared" si="0"/>
        <v>0</v>
      </c>
    </row>
    <row r="66" spans="1:15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>
        <f t="shared" si="0"/>
        <v>0</v>
      </c>
    </row>
    <row r="67" spans="1:15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>
        <f t="shared" si="0"/>
        <v>0</v>
      </c>
    </row>
    <row r="68" spans="1:15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>
        <f t="shared" si="0"/>
        <v>0</v>
      </c>
    </row>
    <row r="69" spans="1:15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>
        <f t="shared" si="0"/>
        <v>0</v>
      </c>
    </row>
    <row r="70" spans="1:15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>
        <f t="shared" si="0"/>
        <v>0</v>
      </c>
    </row>
    <row r="71" spans="1:15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>
        <f t="shared" si="0"/>
        <v>0</v>
      </c>
    </row>
    <row r="72" spans="1:15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>
        <f t="shared" si="0"/>
        <v>0</v>
      </c>
    </row>
    <row r="73" spans="1:15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8">
        <f t="shared" si="0"/>
        <v>0</v>
      </c>
    </row>
    <row r="74" spans="1:15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8">
        <f t="shared" si="0"/>
        <v>0</v>
      </c>
    </row>
    <row r="75" spans="1:15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8">
        <f t="shared" si="0"/>
        <v>0</v>
      </c>
    </row>
    <row r="76" spans="1:15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8">
        <f t="shared" si="0"/>
        <v>0</v>
      </c>
    </row>
    <row r="77" spans="1:15" x14ac:dyDescent="0.25">
      <c r="A77" s="4" t="s">
        <v>35</v>
      </c>
      <c r="B77" s="30">
        <f>B13+B19+B29+B55</f>
        <v>60000000</v>
      </c>
      <c r="C77" s="39"/>
      <c r="D77" s="40">
        <f>D13+D19</f>
        <v>2808554.04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41">
        <f t="shared" si="0"/>
        <v>2808554.04</v>
      </c>
    </row>
    <row r="78" spans="1:15" x14ac:dyDescent="0.25">
      <c r="A78" s="33"/>
      <c r="B78" s="34"/>
      <c r="C78" s="34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8">
        <f t="shared" ref="O78:O87" si="1">D78+E78+F78+G78+H78+I78+J78+K78+L78+M78+N78</f>
        <v>0</v>
      </c>
    </row>
    <row r="79" spans="1:15" x14ac:dyDescent="0.25">
      <c r="A79" s="35" t="s">
        <v>67</v>
      </c>
      <c r="B79" s="34"/>
      <c r="C79" s="34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8">
        <f t="shared" si="1"/>
        <v>0</v>
      </c>
    </row>
    <row r="80" spans="1:15" x14ac:dyDescent="0.25">
      <c r="A80" s="35" t="s">
        <v>68</v>
      </c>
      <c r="B80" s="34"/>
      <c r="C80" s="34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8">
        <f t="shared" si="1"/>
        <v>0</v>
      </c>
    </row>
    <row r="81" spans="1:15" ht="30" x14ac:dyDescent="0.25">
      <c r="A81" s="36" t="s">
        <v>69</v>
      </c>
      <c r="B81" s="34"/>
      <c r="C81" s="34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>
        <f t="shared" si="1"/>
        <v>0</v>
      </c>
    </row>
    <row r="82" spans="1:15" ht="30" x14ac:dyDescent="0.25">
      <c r="A82" s="36" t="s">
        <v>70</v>
      </c>
      <c r="B82" s="34"/>
      <c r="C82" s="3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>
        <f t="shared" si="1"/>
        <v>0</v>
      </c>
    </row>
    <row r="83" spans="1:15" x14ac:dyDescent="0.25">
      <c r="A83" s="35" t="s">
        <v>71</v>
      </c>
      <c r="B83" s="34"/>
      <c r="C83" s="3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>
        <f t="shared" si="1"/>
        <v>0</v>
      </c>
    </row>
    <row r="84" spans="1:15" x14ac:dyDescent="0.25">
      <c r="A84" s="36" t="s">
        <v>72</v>
      </c>
      <c r="B84" s="34"/>
      <c r="C84" s="34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>
        <f t="shared" si="1"/>
        <v>0</v>
      </c>
    </row>
    <row r="85" spans="1:15" x14ac:dyDescent="0.25">
      <c r="A85" s="36" t="s">
        <v>73</v>
      </c>
      <c r="B85" s="34"/>
      <c r="C85" s="34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>
        <f t="shared" si="1"/>
        <v>0</v>
      </c>
    </row>
    <row r="86" spans="1:15" x14ac:dyDescent="0.25">
      <c r="A86" s="35" t="s">
        <v>74</v>
      </c>
      <c r="B86" s="34"/>
      <c r="C86" s="34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>
        <f t="shared" si="1"/>
        <v>0</v>
      </c>
    </row>
    <row r="87" spans="1:15" ht="30" x14ac:dyDescent="0.25">
      <c r="A87" s="36" t="s">
        <v>75</v>
      </c>
      <c r="B87" s="34"/>
      <c r="C87" s="34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>
        <f t="shared" si="1"/>
        <v>0</v>
      </c>
    </row>
    <row r="88" spans="1:15" x14ac:dyDescent="0.25">
      <c r="A88" s="37" t="s">
        <v>76</v>
      </c>
      <c r="B88" s="38">
        <f>B77</f>
        <v>60000000</v>
      </c>
      <c r="C88" s="38"/>
      <c r="D88" s="41">
        <f>D77</f>
        <v>2808554.04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41">
        <f>O77</f>
        <v>2808554.04</v>
      </c>
    </row>
    <row r="89" spans="1:15" ht="15.75" x14ac:dyDescent="0.25">
      <c r="A89" s="32"/>
      <c r="B89" s="16"/>
      <c r="C89" s="16"/>
      <c r="D89" s="42"/>
    </row>
    <row r="90" spans="1:15" x14ac:dyDescent="0.25">
      <c r="A90" s="6" t="s">
        <v>78</v>
      </c>
      <c r="B90" s="13"/>
      <c r="C90" s="13"/>
    </row>
    <row r="91" spans="1:15" x14ac:dyDescent="0.25">
      <c r="A91" t="s">
        <v>79</v>
      </c>
      <c r="D91" s="14"/>
    </row>
    <row r="92" spans="1:15" x14ac:dyDescent="0.25">
      <c r="A92" t="s">
        <v>84</v>
      </c>
    </row>
    <row r="93" spans="1:15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44" t="s">
        <v>104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</sheetData>
  <mergeCells count="2">
    <mergeCell ref="A9:D9"/>
    <mergeCell ref="A4:F8"/>
  </mergeCells>
  <printOptions horizontalCentered="1"/>
  <pageMargins left="0.7" right="0.7" top="0.75" bottom="0.75" header="0.3" footer="0.3"/>
  <pageSetup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2023-01-23T21:20:16Z</cp:lastPrinted>
  <dcterms:created xsi:type="dcterms:W3CDTF">2018-04-17T18:57:16Z</dcterms:created>
  <dcterms:modified xsi:type="dcterms:W3CDTF">2023-12-11T16:00:54Z</dcterms:modified>
</cp:coreProperties>
</file>