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  <c r="H19" i="3"/>
  <c r="B56" i="3"/>
  <c r="B38" i="3"/>
  <c r="B36" i="3"/>
  <c r="B35" i="3"/>
  <c r="B34" i="3"/>
  <c r="B32" i="3"/>
  <c r="B30" i="3"/>
  <c r="B27" i="3"/>
  <c r="B18" i="3"/>
  <c r="B15" i="3"/>
  <c r="B14" i="3"/>
  <c r="K55" i="3"/>
  <c r="K29" i="3"/>
  <c r="K19" i="3"/>
  <c r="K13" i="3"/>
  <c r="K77" i="3" l="1"/>
  <c r="K88" i="3" s="1"/>
  <c r="B21" i="3"/>
  <c r="B22" i="3"/>
  <c r="B23" i="3"/>
  <c r="B24" i="3"/>
  <c r="B26" i="3"/>
  <c r="B28" i="3"/>
  <c r="B31" i="3"/>
  <c r="B33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7" i="3"/>
  <c r="B58" i="3"/>
  <c r="B59" i="3"/>
  <c r="B60" i="3"/>
  <c r="J55" i="3" l="1"/>
  <c r="J29" i="3"/>
  <c r="J19" i="3"/>
  <c r="J13" i="3"/>
  <c r="J77" i="3" l="1"/>
  <c r="J88" i="3" s="1"/>
  <c r="H29" i="3"/>
  <c r="H55" i="3" l="1"/>
  <c r="H13" i="3"/>
  <c r="H77" i="3" l="1"/>
  <c r="G29" i="3"/>
  <c r="G19" i="3"/>
  <c r="G55" i="3"/>
  <c r="B55" i="3" s="1"/>
  <c r="G13" i="3" l="1"/>
  <c r="G77" i="3" s="1"/>
  <c r="E19" i="3" l="1"/>
  <c r="E29" i="3" l="1"/>
  <c r="B29" i="3" s="1"/>
  <c r="E13" i="3" l="1"/>
  <c r="E77" i="3" s="1"/>
  <c r="B61" i="3" l="1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8" i="3"/>
  <c r="B80" i="3"/>
  <c r="B81" i="3"/>
  <c r="B82" i="3"/>
  <c r="B83" i="3"/>
  <c r="B84" i="3"/>
  <c r="B85" i="3"/>
  <c r="B86" i="3"/>
  <c r="B87" i="3"/>
  <c r="B16" i="3"/>
  <c r="B17" i="3"/>
  <c r="D19" i="3" l="1"/>
  <c r="D13" i="3"/>
  <c r="D77" i="3" l="1"/>
  <c r="C19" i="3"/>
  <c r="B19" i="3" s="1"/>
  <c r="C13" i="3"/>
  <c r="B13" i="3" s="1"/>
  <c r="B77" i="3" l="1"/>
  <c r="B88" i="3" s="1"/>
  <c r="C77" i="3"/>
  <c r="H88" i="3" l="1"/>
  <c r="G88" i="3" l="1"/>
  <c r="E88" i="3" l="1"/>
  <c r="D88" i="3" l="1"/>
  <c r="C88" i="3" l="1"/>
</calcChain>
</file>

<file path=xl/sharedStrings.xml><?xml version="1.0" encoding="utf-8"?>
<sst xmlns="http://schemas.openxmlformats.org/spreadsheetml/2006/main" count="96" uniqueCount="96">
  <si>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</si>
  <si>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</si>
  <si>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</si>
  <si>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</si>
  <si>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</si>
  <si>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</si>
  <si>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</si>
  <si>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</si>
  <si>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</si>
  <si>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</si>
  <si>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</si>
  <si>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</si>
  <si>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</si>
  <si>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</si>
  <si>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</si>
  <si>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</si>
  <si>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</si>
  <si>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</si>
  <si>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</si>
  <si>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</si>
  <si>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</si>
  <si>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</si>
  <si>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</si>
  <si>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</si>
  <si>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</si>
  <si>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</si>
  <si>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</si>
  <si>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</si>
  <si>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</si>
  <si>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</si>
  <si>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</si>
  <si>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</si>
  <si>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</si>
  <si>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</si>
  <si>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</si>
  <si>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</si>
  <si>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</si>
  <si>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</si>
  <si>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</si>
  <si>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</si>
  <si>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</si>
  <si>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</si>
  <si>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</si>
  <si>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</si>
  <si>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</si>
  <si>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</si>
  <si>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</si>
  <si>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</si>
  <si>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</si>
  <si>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</si>
  <si>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</si>
  <si>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</si>
  <si>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</si>
  <si>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</si>
  <si>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</si>
  <si>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</si>
  <si>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</si>
  <si>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</si>
  <si>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</si>
  <si>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</si>
  <si>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</si>
  <si>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</si>
  <si>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</si>
  <si>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</si>
  <si>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</si>
  <si>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</si>
  <si>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</si>
  <si>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</si>
  <si>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</si>
  <si>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</si>
  <si>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</si>
  <si>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</si>
  <si>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</si>
  <si>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TOTAL APLICACIONES FINANCIERAS</t>
  </si>
  <si>
    <t xml:space="preserve">Ejecución de Gastos y Aplicaciones Financieras </t>
  </si>
  <si>
    <t xml:space="preserve">Ministerio de Industria, Comercio y Mipymes
Dirección de Fomento y Desarrollo de la Artesanía Nacional (FODEARTE)
“Año de la Consolidación de la Seguridad Alimentaria”
</t>
  </si>
  <si>
    <t>[DIRECCION DE FOMENTO Y DESARROLLO DE LA ARTESANIA NACIONAL]</t>
  </si>
  <si>
    <t xml:space="preserve">        </t>
  </si>
  <si>
    <t>Fuente: Sistema de Información de la Gestión Fiannciera (SIGEF)</t>
  </si>
  <si>
    <t>2.6.1 - MOBILIARIOS Y EQUIPO</t>
  </si>
  <si>
    <t>2.6.2 - MOBILIARIOS Y EQUIPO EDUCACIONAL Y RECREATIVO</t>
  </si>
  <si>
    <t xml:space="preserve"> AÑO 2021</t>
  </si>
  <si>
    <t>EN RD$</t>
  </si>
  <si>
    <t>Marzo</t>
  </si>
  <si>
    <t xml:space="preserve">    Enero </t>
  </si>
  <si>
    <t xml:space="preserve">      Febrero</t>
  </si>
  <si>
    <t xml:space="preserve">      Abril</t>
  </si>
  <si>
    <t>Mayo</t>
  </si>
  <si>
    <t>Junio</t>
  </si>
  <si>
    <t>Julio</t>
  </si>
  <si>
    <t xml:space="preserve">                                                                                   Lic. Yoselin Luciano A.                                                                                              Lic. Wilton Perez</t>
  </si>
  <si>
    <t xml:space="preserve">                                                                                  Analista de Presupuesto                                                                                          Enc. Dpto Finanicero</t>
  </si>
  <si>
    <t xml:space="preserve">                                                                                    Preparado  Por :                                                                                                       Probado Por:</t>
  </si>
  <si>
    <t>Fecha de registro: hasta el [30] de [07] del [2021]</t>
  </si>
  <si>
    <t>Fecha de imputación: hasta el [30] de [07] del [2021]</t>
  </si>
  <si>
    <t xml:space="preserve">Total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</si>
</sst>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65" fontId="6" fillId="0" borderId="0" xfId="0" applyNumberFormat="1" applyFont="1"/>
    <xf numFmtId="0" fontId="8" fillId="0" borderId="0" xfId="0" applyFont="1"/>
    <xf numFmtId="0" fontId="7" fillId="2" borderId="0" xfId="0" applyFont="1" applyFill="1" applyBorder="1" applyAlignment="1">
      <alignment horizontal="center" vertical="center" wrapText="1"/>
    </xf>
    <xf numFmtId="164" fontId="5" fillId="0" borderId="0" xfId="1" applyFont="1" applyBorder="1" applyAlignment="1">
      <alignment horizontal="left" wrapText="1"/>
    </xf>
    <xf numFmtId="0" fontId="6" fillId="0" borderId="0" xfId="0" applyFont="1" applyBorder="1" applyAlignment="1"/>
    <xf numFmtId="164" fontId="6" fillId="0" borderId="0" xfId="1" applyFont="1" applyBorder="1" applyAlignment="1"/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/>
    <xf numFmtId="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4" fontId="6" fillId="4" borderId="0" xfId="0" applyNumberFormat="1" applyFont="1" applyFill="1" applyBorder="1" applyAlignment="1"/>
    <xf numFmtId="3" fontId="6" fillId="0" borderId="0" xfId="0" applyNumberFormat="1" applyFont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65" fontId="10" fillId="6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horizontal="center" vertical="center" wrapText="1"/>
    </xf>
    <xf numFmtId="4" fontId="6" fillId="4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/>
    </xf>
    <xf numFmtId="4" fontId="12" fillId="0" borderId="0" xfId="0" applyNumberFormat="1" applyFont="1" applyBorder="1" applyAlignment="1"/>
    <xf numFmtId="4" fontId="13" fillId="0" borderId="0" xfId="0" applyNumberFormat="1" applyFont="1" applyBorder="1" applyAlignment="1"/>
    <xf numFmtId="164" fontId="13" fillId="0" borderId="0" xfId="0" applyNumberFormat="1" applyFont="1" applyBorder="1" applyAlignment="1"/>
    <xf numFmtId="0" fontId="13" fillId="0" borderId="0" xfId="0" applyFont="1" applyBorder="1" applyAlignment="1"/>
    <xf numFmtId="4" fontId="14" fillId="0" borderId="0" xfId="0" applyNumberFormat="1" applyFont="1" applyBorder="1" applyAlignment="1">
      <alignment horizontal="right"/>
    </xf>
    <xf numFmtId="4" fontId="14" fillId="0" borderId="0" xfId="0" applyNumberFormat="1" applyFont="1" applyBorder="1" applyAlignment="1"/>
    <xf numFmtId="4" fontId="2" fillId="0" borderId="0" xfId="0" applyNumberFormat="1" applyFont="1" applyBorder="1" applyAlignment="1"/>
    <xf numFmtId="4" fontId="2" fillId="5" borderId="0" xfId="0" applyNumberFormat="1" applyFont="1" applyFill="1" applyBorder="1" applyAlignment="1"/>
    <xf numFmtId="0" fontId="14" fillId="0" borderId="0" xfId="0" applyFont="1"/>
    <xf numFmtId="164" fontId="2" fillId="0" borderId="0" xfId="1" applyFont="1" applyBorder="1" applyAlignment="1">
      <alignment horizontal="left"/>
    </xf>
    <xf numFmtId="164" fontId="2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/>
    </xf>
    <xf numFmtId="164" fontId="2" fillId="0" borderId="0" xfId="1" applyFont="1" applyBorder="1" applyAlignment="1"/>
    <xf numFmtId="164" fontId="2" fillId="0" borderId="0" xfId="0" applyNumberFormat="1" applyFont="1" applyBorder="1" applyAlignment="1"/>
    <xf numFmtId="164" fontId="14" fillId="0" borderId="0" xfId="1" applyFont="1" applyBorder="1" applyAlignment="1">
      <alignment horizontal="left"/>
    </xf>
    <xf numFmtId="164" fontId="14" fillId="0" borderId="0" xfId="1" applyFont="1" applyBorder="1" applyAlignment="1">
      <alignment horizontal="left" wrapText="1"/>
    </xf>
    <xf numFmtId="164" fontId="14" fillId="0" borderId="0" xfId="1" applyFont="1" applyBorder="1" applyAlignment="1">
      <alignment horizontal="center" vertical="center" wrapText="1"/>
    </xf>
    <xf numFmtId="164" fontId="14" fillId="0" borderId="0" xfId="1" applyFont="1" applyBorder="1" applyAlignment="1"/>
    <xf numFmtId="164" fontId="14" fillId="0" borderId="0" xfId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4" fontId="14" fillId="0" borderId="0" xfId="1" applyFont="1" applyBorder="1" applyAlignment="1">
      <alignment horizontal="center" vertical="center"/>
    </xf>
    <xf numFmtId="165" fontId="14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4" fontId="14" fillId="4" borderId="0" xfId="0" applyNumberFormat="1" applyFont="1" applyFill="1" applyBorder="1" applyAlignment="1"/>
    <xf numFmtId="4" fontId="14" fillId="4" borderId="0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right" vertical="top"/>
    </xf>
    <xf numFmtId="164" fontId="14" fillId="0" borderId="0" xfId="1" applyFont="1" applyBorder="1" applyAlignment="1">
      <alignment vertical="top"/>
    </xf>
    <xf numFmtId="4" fontId="14" fillId="0" borderId="0" xfId="0" applyNumberFormat="1" applyFont="1" applyBorder="1" applyAlignment="1">
      <alignment horizontal="right" vertical="top"/>
    </xf>
    <xf numFmtId="4" fontId="14" fillId="4" borderId="0" xfId="0" applyNumberFormat="1" applyFont="1" applyFill="1" applyBorder="1" applyAlignment="1">
      <alignment vertical="top"/>
    </xf>
    <xf numFmtId="0" fontId="2" fillId="0" borderId="0" xfId="0" applyFont="1" applyBorder="1" applyAlignment="1"/>
    <xf numFmtId="165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/>
    <xf numFmtId="165" fontId="2" fillId="0" borderId="0" xfId="0" applyNumberFormat="1" applyFont="1" applyBorder="1" applyAlignment="1">
      <alignment wrapText="1"/>
    </xf>
    <xf numFmtId="4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/>
    <xf numFmtId="166" fontId="2" fillId="4" borderId="0" xfId="0" applyNumberFormat="1" applyFont="1" applyFill="1" applyBorder="1" applyAlignment="1"/>
    <xf numFmtId="4" fontId="14" fillId="0" borderId="0" xfId="0" applyNumberFormat="1" applyFont="1" applyBorder="1" applyAlignment="1">
      <alignment horizontal="center"/>
    </xf>
    <xf numFmtId="4" fontId="14" fillId="0" borderId="0" xfId="0" quotePrefix="1" applyNumberFormat="1" applyFont="1" applyBorder="1" applyAlignment="1"/>
    <xf numFmtId="4" fontId="2" fillId="4" borderId="0" xfId="0" applyNumberFormat="1" applyFont="1" applyFill="1" applyBorder="1" applyAlignment="1"/>
    <xf numFmtId="4" fontId="14" fillId="4" borderId="0" xfId="0" applyNumberFormat="1" applyFont="1" applyFill="1" applyBorder="1" applyAlignment="1">
      <alignment vertical="center"/>
    </xf>
    <xf numFmtId="164" fontId="2" fillId="5" borderId="0" xfId="1" applyFont="1" applyFill="1" applyBorder="1" applyAlignment="1"/>
    <xf numFmtId="165" fontId="2" fillId="2" borderId="0" xfId="0" applyNumberFormat="1" applyFont="1" applyFill="1" applyBorder="1" applyAlignment="1">
      <alignment wrapText="1"/>
    </xf>
    <xf numFmtId="164" fontId="14" fillId="4" borderId="0" xfId="0" applyNumberFormat="1" applyFont="1" applyFill="1" applyBorder="1" applyAlignment="1"/>
    <xf numFmtId="43" fontId="14" fillId="0" borderId="0" xfId="0" applyNumberFormat="1" applyFont="1" applyBorder="1" applyAlignment="1"/>
    <xf numFmtId="165" fontId="2" fillId="3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5</xdr:row>
      <xdr:rowOff>9697</xdr:rowOff>
    </xdr:from>
    <xdr:to>
      <xdr:col>0</xdr:col>
      <xdr:colOff>1414731</xdr:colOff>
      <xdr:row>9</xdr:row>
      <xdr:rowOff>10847</xdr:rowOff>
    </xdr:to>
    <xdr:sp macro="" textlink="">
      <xdr:nvSpPr>
        <xdr:cNvPr id="3" name="Rectangle 2"/>
        <xdr:cNvSpPr/>
      </xdr:nvSpPr>
      <xdr:spPr>
        <a:xfrm>
          <a:off x="514865" y="1009822"/>
          <a:ext cx="899866" cy="629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392945</xdr:colOff>
      <xdr:row>3</xdr:row>
      <xdr:rowOff>183173</xdr:rowOff>
    </xdr:from>
    <xdr:to>
      <xdr:col>0</xdr:col>
      <xdr:colOff>1659560</xdr:colOff>
      <xdr:row>9</xdr:row>
      <xdr:rowOff>14054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45" y="754673"/>
          <a:ext cx="1266615" cy="8932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490466</xdr:colOff>
      <xdr:row>0</xdr:row>
      <xdr:rowOff>0</xdr:rowOff>
    </xdr:from>
    <xdr:to>
      <xdr:col>3</xdr:col>
      <xdr:colOff>802822</xdr:colOff>
      <xdr:row>4</xdr:row>
      <xdr:rowOff>30288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0537" y="0"/>
          <a:ext cx="1455356" cy="7922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11063</xdr:colOff>
      <xdr:row>92</xdr:row>
      <xdr:rowOff>33722</xdr:rowOff>
    </xdr:from>
    <xdr:to>
      <xdr:col>11</xdr:col>
      <xdr:colOff>402890</xdr:colOff>
      <xdr:row>101</xdr:row>
      <xdr:rowOff>592</xdr:rowOff>
    </xdr:to>
    <xdr:sp macro="" textlink="">
      <xdr:nvSpPr>
        <xdr:cNvPr id="5" name="Rectángulo 4"/>
        <xdr:cNvSpPr/>
      </xdr:nvSpPr>
      <xdr:spPr>
        <a:xfrm>
          <a:off x="7358920" y="28499865"/>
          <a:ext cx="4528399" cy="22528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102"/>
  <sheetViews>
    <sheetView showGridLines="0" tabSelected="1" zoomScale="70" zoomScaleNormal="70" workbookViewId="0">
      <selection activeCell="O23" sqref="O23"/>
    </sheetView>
  </sheetViews>
  <sheetFormatPr baseColWidth="10" defaultColWidth="9.140625" defaultRowHeight="15" x14ac:dyDescent="0.25"/>
  <cols>
    <col min="1" max="1" width="46.140625" customWidth="1"/>
    <col min="2" max="2" width="16.42578125" customWidth="1"/>
    <col min="3" max="3" width="14.7109375" customWidth="1"/>
    <col min="4" max="4" width="15" customWidth="1"/>
    <col min="5" max="5" width="17.140625" customWidth="1"/>
    <col min="6" max="6" width="0.5703125" customWidth="1"/>
    <col min="7" max="7" width="14.140625" customWidth="1"/>
    <col min="8" max="8" width="15.140625" customWidth="1"/>
    <col min="9" max="9" width="1.140625" hidden="1" customWidth="1"/>
    <col min="10" max="10" width="15" customWidth="1"/>
    <col min="11" max="11" width="17.7109375" customWidth="1"/>
    <col min="12" max="12" width="25.85546875" customWidth="1"/>
    <col min="13" max="13" width="20.85546875" customWidth="1"/>
    <col min="14" max="14" width="8.5703125" customWidth="1"/>
    <col min="15" max="20" width="6" bestFit="1" customWidth="1"/>
    <col min="21" max="22" width="7" bestFit="1" customWidth="1"/>
  </cols>
  <sheetData>
    <row r="5" spans="1:22" ht="18.75" x14ac:dyDescent="0.3">
      <c r="A5" s="84" t="s">
        <v>75</v>
      </c>
      <c r="B5" s="84"/>
      <c r="C5" s="84"/>
      <c r="D5" s="84"/>
      <c r="E5" s="84"/>
      <c r="F5" s="84"/>
      <c r="G5" s="84"/>
      <c r="H5" s="84"/>
      <c r="I5" s="84"/>
      <c r="J5" s="84"/>
      <c r="L5" s="1"/>
    </row>
    <row r="6" spans="1:22" ht="18.75" x14ac:dyDescent="0.25">
      <c r="A6" s="84" t="s">
        <v>76</v>
      </c>
      <c r="B6" s="84"/>
      <c r="C6" s="84"/>
      <c r="D6" s="84"/>
      <c r="E6" s="84"/>
      <c r="F6" s="84"/>
      <c r="G6" s="84"/>
      <c r="H6" s="84"/>
      <c r="I6" s="84"/>
      <c r="J6" s="84"/>
      <c r="L6" s="2"/>
    </row>
    <row r="7" spans="1:22" x14ac:dyDescent="0.25">
      <c r="A7" s="85" t="s">
        <v>81</v>
      </c>
      <c r="B7" s="85"/>
      <c r="C7" s="85"/>
      <c r="D7" s="85"/>
      <c r="E7" s="85"/>
      <c r="F7" s="85"/>
      <c r="G7" s="85"/>
      <c r="H7" s="85"/>
      <c r="I7" s="85"/>
      <c r="J7" s="85"/>
      <c r="L7" s="2"/>
    </row>
    <row r="8" spans="1:22" ht="15.75" x14ac:dyDescent="0.25">
      <c r="A8" s="86" t="s">
        <v>74</v>
      </c>
      <c r="B8" s="86"/>
      <c r="C8" s="86"/>
      <c r="D8" s="86"/>
      <c r="E8" s="86"/>
      <c r="F8" s="86"/>
      <c r="G8" s="86"/>
      <c r="H8" s="86"/>
      <c r="I8" s="86"/>
      <c r="J8" s="86"/>
      <c r="L8" s="2"/>
    </row>
    <row r="9" spans="1:22" ht="15.75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L9" s="2"/>
    </row>
    <row r="10" spans="1:22" x14ac:dyDescent="0.25">
      <c r="A10" s="87" t="s">
        <v>82</v>
      </c>
      <c r="B10" s="87"/>
      <c r="C10" s="87"/>
      <c r="D10" s="87"/>
      <c r="E10" s="87"/>
      <c r="F10" s="87"/>
      <c r="G10" s="87"/>
      <c r="H10" s="87"/>
      <c r="I10" s="87"/>
      <c r="J10" s="87"/>
      <c r="L10" s="2"/>
    </row>
    <row r="11" spans="1:22" ht="42" x14ac:dyDescent="0.25">
      <c r="A11" s="27" t="s">
        <v>0</v>
      </c>
      <c r="B11" s="23" t="s">
        <v>95</v>
      </c>
      <c r="C11" s="27" t="s">
        <v>84</v>
      </c>
      <c r="D11" s="27" t="s">
        <v>85</v>
      </c>
      <c r="E11" s="23" t="s">
        <v>83</v>
      </c>
      <c r="F11" s="28"/>
      <c r="G11" s="27" t="s">
        <v>86</v>
      </c>
      <c r="H11" s="27" t="s">
        <v>87</v>
      </c>
      <c r="I11" s="9"/>
      <c r="J11" s="23" t="s">
        <v>88</v>
      </c>
      <c r="K11" s="29" t="s">
        <v>89</v>
      </c>
      <c r="L11" s="25"/>
      <c r="M11" s="25"/>
      <c r="N11" s="26"/>
      <c r="O11" s="8"/>
      <c r="U11" s="4"/>
      <c r="V11" s="4"/>
    </row>
    <row r="12" spans="1:22" ht="18.75" x14ac:dyDescent="0.3">
      <c r="A12" s="21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1"/>
      <c r="M12" s="11"/>
      <c r="N12" s="12"/>
      <c r="O12" s="3"/>
      <c r="P12" s="3"/>
      <c r="Q12" s="3"/>
      <c r="R12" s="3"/>
      <c r="S12" s="3"/>
      <c r="T12" s="3"/>
      <c r="U12" s="3"/>
      <c r="V12" s="3"/>
    </row>
    <row r="13" spans="1:22" ht="15.75" x14ac:dyDescent="0.25">
      <c r="A13" s="80" t="s">
        <v>2</v>
      </c>
      <c r="B13" s="39">
        <f>C13+D13+E13+G13+H13+J13+K13</f>
        <v>17233627.460000001</v>
      </c>
      <c r="C13" s="40">
        <f>C14+C15+C18</f>
        <v>2290777.8200000003</v>
      </c>
      <c r="D13" s="41">
        <f>D14+D15+D18</f>
        <v>2284065.66</v>
      </c>
      <c r="E13" s="42">
        <f>E18+E15+E14</f>
        <v>2887473.8</v>
      </c>
      <c r="F13" s="42"/>
      <c r="G13" s="36">
        <f>G14+G15+G18</f>
        <v>2479128.4500000002</v>
      </c>
      <c r="H13" s="42">
        <f>H18+H15+H14</f>
        <v>2155067.65</v>
      </c>
      <c r="I13" s="42"/>
      <c r="J13" s="42">
        <f>J14+J15+J18</f>
        <v>2400999.66</v>
      </c>
      <c r="K13" s="36">
        <f>K14+K15+K18</f>
        <v>2736114.42</v>
      </c>
      <c r="L13" s="43"/>
      <c r="M13" s="13"/>
      <c r="N13" s="14"/>
    </row>
    <row r="14" spans="1:22" ht="23.25" x14ac:dyDescent="0.35">
      <c r="A14" s="81" t="s">
        <v>3</v>
      </c>
      <c r="B14" s="44">
        <f>C14+D14+E14+G14+H14+J14+K14</f>
        <v>14955723.039999999</v>
      </c>
      <c r="C14" s="45">
        <v>1959133.3</v>
      </c>
      <c r="D14" s="46">
        <v>1956050</v>
      </c>
      <c r="E14" s="47">
        <v>2566909.48</v>
      </c>
      <c r="F14" s="47"/>
      <c r="G14" s="35">
        <v>2175400</v>
      </c>
      <c r="H14" s="47">
        <v>1859400</v>
      </c>
      <c r="I14" s="47"/>
      <c r="J14" s="48">
        <v>2087221.96</v>
      </c>
      <c r="K14" s="35">
        <v>2351608.2999999998</v>
      </c>
      <c r="L14" s="49"/>
      <c r="M14" s="31"/>
      <c r="N14" s="16"/>
    </row>
    <row r="15" spans="1:22" ht="23.25" x14ac:dyDescent="0.35">
      <c r="A15" s="81" t="s">
        <v>4</v>
      </c>
      <c r="B15" s="44">
        <f>C15+D15+E15+G15+H15+J15+K15</f>
        <v>255000</v>
      </c>
      <c r="C15" s="47">
        <v>35000</v>
      </c>
      <c r="D15" s="50">
        <v>35000</v>
      </c>
      <c r="E15" s="47">
        <v>35000</v>
      </c>
      <c r="F15" s="47"/>
      <c r="G15" s="35">
        <v>35000</v>
      </c>
      <c r="H15" s="35">
        <v>35000</v>
      </c>
      <c r="I15" s="35"/>
      <c r="J15" s="35">
        <v>35000</v>
      </c>
      <c r="K15" s="35">
        <v>45000</v>
      </c>
      <c r="L15" s="35"/>
      <c r="M15" s="31"/>
      <c r="N15" s="16"/>
    </row>
    <row r="16" spans="1:22" ht="23.25" x14ac:dyDescent="0.35">
      <c r="A16" s="81" t="s">
        <v>34</v>
      </c>
      <c r="B16" s="42">
        <f t="shared" ref="B16:B75" si="0">C16+D16</f>
        <v>0</v>
      </c>
      <c r="C16" s="51"/>
      <c r="D16" s="52"/>
      <c r="E16" s="53"/>
      <c r="F16" s="53"/>
      <c r="G16" s="53"/>
      <c r="H16" s="53"/>
      <c r="I16" s="53"/>
      <c r="J16" s="53"/>
      <c r="K16" s="53"/>
      <c r="L16" s="53"/>
      <c r="M16" s="33"/>
      <c r="N16" s="17"/>
    </row>
    <row r="17" spans="1:14" ht="23.25" x14ac:dyDescent="0.35">
      <c r="A17" s="81" t="s">
        <v>5</v>
      </c>
      <c r="B17" s="42">
        <f t="shared" si="0"/>
        <v>0</v>
      </c>
      <c r="C17" s="51"/>
      <c r="D17" s="52"/>
      <c r="E17" s="53"/>
      <c r="F17" s="53"/>
      <c r="G17" s="53"/>
      <c r="H17" s="53"/>
      <c r="I17" s="53"/>
      <c r="J17" s="53"/>
      <c r="K17" s="53"/>
      <c r="L17" s="53"/>
      <c r="M17" s="33"/>
      <c r="N17" s="17"/>
    </row>
    <row r="18" spans="1:14" ht="33" x14ac:dyDescent="0.35">
      <c r="A18" s="81" t="s">
        <v>6</v>
      </c>
      <c r="B18" s="47">
        <f>C18+D18+E18+G18+H18+J18+K18</f>
        <v>2022904.42</v>
      </c>
      <c r="C18" s="47">
        <v>296644.52</v>
      </c>
      <c r="D18" s="34">
        <v>293015.65999999997</v>
      </c>
      <c r="E18" s="35">
        <v>285564.32</v>
      </c>
      <c r="F18" s="35"/>
      <c r="G18" s="35">
        <v>268728.45</v>
      </c>
      <c r="H18" s="35">
        <v>260667.65</v>
      </c>
      <c r="I18" s="35"/>
      <c r="J18" s="35">
        <v>278777.7</v>
      </c>
      <c r="K18" s="35">
        <v>339506.12</v>
      </c>
      <c r="L18" s="35"/>
      <c r="M18" s="31"/>
      <c r="N18" s="16"/>
    </row>
    <row r="19" spans="1:14" ht="15.75" x14ac:dyDescent="0.25">
      <c r="A19" s="80" t="s">
        <v>7</v>
      </c>
      <c r="B19" s="42">
        <f>C19+D19+E19+G19+H19+J19+K19</f>
        <v>1355310.6199999999</v>
      </c>
      <c r="C19" s="43">
        <f>C20</f>
        <v>118807.03999999999</v>
      </c>
      <c r="D19" s="54">
        <f>D20+D22</f>
        <v>137590.47999999998</v>
      </c>
      <c r="E19" s="36">
        <f>E20+E22+E26+E28</f>
        <v>252481.52</v>
      </c>
      <c r="F19" s="36"/>
      <c r="G19" s="36">
        <f>G20+G22+G27</f>
        <v>265045.69</v>
      </c>
      <c r="H19" s="36">
        <f>H20+H27</f>
        <v>116148.62</v>
      </c>
      <c r="I19" s="36"/>
      <c r="J19" s="36">
        <f>J20+J22+J26</f>
        <v>340673.26</v>
      </c>
      <c r="K19" s="36">
        <f>K20+K27</f>
        <v>124564.01</v>
      </c>
      <c r="L19" s="36"/>
      <c r="M19" s="13"/>
      <c r="N19" s="14"/>
    </row>
    <row r="20" spans="1:14" ht="21" x14ac:dyDescent="0.35">
      <c r="A20" s="81" t="s">
        <v>8</v>
      </c>
      <c r="B20" s="47">
        <f>C20+D20+E20+G20+H20+J20+K20</f>
        <v>820673.29999999993</v>
      </c>
      <c r="C20" s="47">
        <v>118807.03999999999</v>
      </c>
      <c r="D20" s="34">
        <v>115390.48</v>
      </c>
      <c r="E20" s="35">
        <v>117969.62</v>
      </c>
      <c r="F20" s="35"/>
      <c r="G20" s="35">
        <v>113295.67999999999</v>
      </c>
      <c r="H20" s="35">
        <v>110248.62</v>
      </c>
      <c r="I20" s="35"/>
      <c r="J20" s="55">
        <v>123692.41</v>
      </c>
      <c r="K20" s="35">
        <v>121269.45</v>
      </c>
      <c r="L20" s="34"/>
      <c r="M20" s="30"/>
      <c r="N20" s="16"/>
    </row>
    <row r="21" spans="1:14" ht="31.5" x14ac:dyDescent="0.25">
      <c r="A21" s="81" t="s">
        <v>9</v>
      </c>
      <c r="B21" s="47">
        <f>C21+D21+E21+G21+H21+J21</f>
        <v>0</v>
      </c>
      <c r="C21" s="51"/>
      <c r="D21" s="52"/>
      <c r="E21" s="53"/>
      <c r="F21" s="53"/>
      <c r="G21" s="53"/>
      <c r="H21" s="35"/>
      <c r="I21" s="53"/>
      <c r="J21" s="53"/>
      <c r="K21" s="53"/>
      <c r="L21" s="35"/>
      <c r="M21" s="11"/>
      <c r="N21" s="16"/>
    </row>
    <row r="22" spans="1:14" ht="15.75" x14ac:dyDescent="0.25">
      <c r="A22" s="81" t="s">
        <v>10</v>
      </c>
      <c r="B22" s="47">
        <f>C22+D22+E22+G22+H22+J22</f>
        <v>425000</v>
      </c>
      <c r="C22" s="51"/>
      <c r="D22" s="34">
        <v>22200</v>
      </c>
      <c r="E22" s="35">
        <v>68400</v>
      </c>
      <c r="F22" s="53"/>
      <c r="G22" s="35">
        <v>135250</v>
      </c>
      <c r="H22" s="53"/>
      <c r="I22" s="53"/>
      <c r="J22" s="56">
        <v>199150</v>
      </c>
      <c r="K22" s="53"/>
      <c r="L22" s="35"/>
      <c r="M22" s="19"/>
      <c r="N22" s="16"/>
    </row>
    <row r="23" spans="1:14" ht="18" customHeight="1" x14ac:dyDescent="0.25">
      <c r="A23" s="81" t="s">
        <v>11</v>
      </c>
      <c r="B23" s="47">
        <f>C23+D23+E23+G23+H23+J23</f>
        <v>0</v>
      </c>
      <c r="C23" s="51"/>
      <c r="D23" s="52"/>
      <c r="E23" s="53"/>
      <c r="F23" s="53"/>
      <c r="G23" s="53"/>
      <c r="H23" s="53"/>
      <c r="I23" s="53"/>
      <c r="J23" s="53"/>
      <c r="K23" s="53"/>
      <c r="L23" s="53"/>
      <c r="M23" s="11"/>
      <c r="N23" s="17"/>
    </row>
    <row r="24" spans="1:14" ht="15.75" x14ac:dyDescent="0.25">
      <c r="A24" s="81" t="s">
        <v>12</v>
      </c>
      <c r="B24" s="47">
        <f>C24+D24+E24+G24+H24+J24</f>
        <v>0</v>
      </c>
      <c r="C24" s="51"/>
      <c r="D24" s="57"/>
      <c r="E24" s="53"/>
      <c r="F24" s="53"/>
      <c r="G24" s="53"/>
      <c r="H24" s="53"/>
      <c r="I24" s="53"/>
      <c r="J24" s="53"/>
      <c r="K24" s="53"/>
      <c r="L24" s="53"/>
      <c r="M24" s="11"/>
      <c r="N24" s="17"/>
    </row>
    <row r="25" spans="1:14" ht="15.75" x14ac:dyDescent="0.25">
      <c r="A25" s="81" t="s">
        <v>13</v>
      </c>
      <c r="B25" s="47"/>
      <c r="C25" s="51"/>
      <c r="D25" s="57"/>
      <c r="E25" s="53"/>
      <c r="F25" s="35"/>
      <c r="G25" s="53"/>
      <c r="H25" s="53"/>
      <c r="I25" s="53"/>
      <c r="J25" s="53"/>
      <c r="K25" s="53"/>
      <c r="L25" s="53"/>
      <c r="M25" s="15"/>
      <c r="N25" s="16"/>
    </row>
    <row r="26" spans="1:14" ht="47.25" x14ac:dyDescent="0.25">
      <c r="A26" s="81" t="s">
        <v>14</v>
      </c>
      <c r="B26" s="58">
        <f>C26+D26+E26+G26+H26+J26</f>
        <v>73027.75</v>
      </c>
      <c r="C26" s="51"/>
      <c r="D26" s="57"/>
      <c r="E26" s="59">
        <v>55196.9</v>
      </c>
      <c r="F26" s="53"/>
      <c r="G26" s="53"/>
      <c r="H26" s="53"/>
      <c r="I26" s="53"/>
      <c r="J26" s="60">
        <v>17830.849999999999</v>
      </c>
      <c r="K26" s="53"/>
      <c r="L26" s="61"/>
      <c r="M26" s="11"/>
      <c r="N26" s="17"/>
    </row>
    <row r="27" spans="1:14" ht="33" x14ac:dyDescent="0.35">
      <c r="A27" s="81" t="s">
        <v>15</v>
      </c>
      <c r="B27" s="47">
        <f>C27+D27+E27+G27+H27+J27+K27</f>
        <v>25694.57</v>
      </c>
      <c r="C27" s="62"/>
      <c r="D27" s="63"/>
      <c r="E27" s="64"/>
      <c r="F27" s="65"/>
      <c r="G27" s="64">
        <v>16500.009999999998</v>
      </c>
      <c r="H27" s="64">
        <v>5900</v>
      </c>
      <c r="I27" s="53"/>
      <c r="J27" s="55"/>
      <c r="K27" s="64">
        <v>3294.56</v>
      </c>
      <c r="L27" s="35"/>
      <c r="M27" s="30"/>
      <c r="N27" s="16"/>
    </row>
    <row r="28" spans="1:14" ht="15.75" x14ac:dyDescent="0.25">
      <c r="A28" s="81" t="s">
        <v>35</v>
      </c>
      <c r="B28" s="47">
        <f>C28+D28+E28+G28+H28+J28</f>
        <v>10915</v>
      </c>
      <c r="C28" s="51"/>
      <c r="D28" s="57"/>
      <c r="E28" s="35">
        <v>10915</v>
      </c>
      <c r="F28" s="53"/>
      <c r="G28" s="53"/>
      <c r="H28" s="35"/>
      <c r="I28" s="53"/>
      <c r="J28" s="66"/>
      <c r="K28" s="53"/>
      <c r="L28" s="53"/>
      <c r="M28" s="11"/>
      <c r="N28" s="16"/>
    </row>
    <row r="29" spans="1:14" ht="15.75" x14ac:dyDescent="0.25">
      <c r="A29" s="80" t="s">
        <v>16</v>
      </c>
      <c r="B29" s="42">
        <f>C29+D29+E29+G29+H29+J29+K29</f>
        <v>2162520.3199999998</v>
      </c>
      <c r="C29" s="67"/>
      <c r="D29" s="68">
        <v>546000</v>
      </c>
      <c r="E29" s="36">
        <f>E31</f>
        <v>10325</v>
      </c>
      <c r="F29" s="36"/>
      <c r="G29" s="36">
        <f>G32+G34+G36+G38</f>
        <v>556647.76</v>
      </c>
      <c r="H29" s="69">
        <f>H30+H33+H34+H35+H36+H38</f>
        <v>161781.44</v>
      </c>
      <c r="I29" s="36"/>
      <c r="J29" s="70">
        <f>J30+J31+J32+J34+J35+J36</f>
        <v>189664.7</v>
      </c>
      <c r="K29" s="36">
        <f>K30+K32+K34+K35+K36+K38</f>
        <v>698101.41999999993</v>
      </c>
      <c r="L29" s="36"/>
      <c r="M29" s="13"/>
      <c r="N29" s="14"/>
    </row>
    <row r="30" spans="1:14" ht="33" x14ac:dyDescent="0.35">
      <c r="A30" s="81" t="s">
        <v>17</v>
      </c>
      <c r="B30" s="47">
        <f>C30+D30+E30+G30+H30+J30+K30</f>
        <v>29794.74</v>
      </c>
      <c r="C30" s="51"/>
      <c r="D30" s="57"/>
      <c r="E30" s="53"/>
      <c r="F30" s="53"/>
      <c r="G30" s="53"/>
      <c r="H30" s="35">
        <v>4142.01</v>
      </c>
      <c r="I30" s="53"/>
      <c r="J30" s="55">
        <v>6680.12</v>
      </c>
      <c r="K30" s="35">
        <v>18972.61</v>
      </c>
      <c r="L30" s="34"/>
      <c r="M30" s="31"/>
      <c r="N30" s="16"/>
    </row>
    <row r="31" spans="1:14" ht="15.75" x14ac:dyDescent="0.25">
      <c r="A31" s="81" t="s">
        <v>18</v>
      </c>
      <c r="B31" s="47">
        <f>C31+D31+E31+G31+H31+J31</f>
        <v>11887.08</v>
      </c>
      <c r="C31" s="51"/>
      <c r="D31" s="57"/>
      <c r="E31" s="35">
        <v>10325</v>
      </c>
      <c r="F31" s="53"/>
      <c r="G31" s="53"/>
      <c r="H31" s="53"/>
      <c r="I31" s="53"/>
      <c r="J31" s="55">
        <v>1562.08</v>
      </c>
      <c r="K31" s="35"/>
      <c r="L31" s="53"/>
      <c r="M31" s="11"/>
      <c r="N31" s="16"/>
    </row>
    <row r="32" spans="1:14" ht="33" x14ac:dyDescent="0.35">
      <c r="A32" s="81" t="s">
        <v>19</v>
      </c>
      <c r="B32" s="47">
        <f>C32+D32+E32+G32+H32+J32+K32</f>
        <v>43764.42</v>
      </c>
      <c r="C32" s="51"/>
      <c r="D32" s="57"/>
      <c r="E32" s="35"/>
      <c r="F32" s="53"/>
      <c r="G32" s="71">
        <v>1270.6199999999999</v>
      </c>
      <c r="H32" s="53"/>
      <c r="I32" s="53"/>
      <c r="J32" s="55">
        <v>19015.11</v>
      </c>
      <c r="K32" s="35">
        <v>23478.69</v>
      </c>
      <c r="L32" s="35"/>
      <c r="M32" s="31"/>
      <c r="N32" s="16"/>
    </row>
    <row r="33" spans="1:14" ht="23.25" x14ac:dyDescent="0.35">
      <c r="A33" s="81" t="s">
        <v>20</v>
      </c>
      <c r="B33" s="47">
        <f>C33+D33+E33+G33+H33+J33</f>
        <v>15474.46</v>
      </c>
      <c r="C33" s="51"/>
      <c r="D33" s="57"/>
      <c r="E33" s="53"/>
      <c r="F33" s="53"/>
      <c r="G33" s="53"/>
      <c r="H33" s="35">
        <v>15474.46</v>
      </c>
      <c r="I33" s="53"/>
      <c r="J33" s="55"/>
      <c r="K33" s="53"/>
      <c r="L33" s="35"/>
      <c r="M33" s="33"/>
      <c r="N33" s="17"/>
    </row>
    <row r="34" spans="1:14" ht="33" x14ac:dyDescent="0.35">
      <c r="A34" s="81" t="s">
        <v>21</v>
      </c>
      <c r="B34" s="47">
        <f>C34+D34+E34+G34+H34+J34+K34</f>
        <v>38220.06</v>
      </c>
      <c r="C34" s="51"/>
      <c r="D34" s="57"/>
      <c r="E34" s="49"/>
      <c r="F34" s="53"/>
      <c r="G34" s="71">
        <v>99.87</v>
      </c>
      <c r="H34" s="35">
        <v>23149.33</v>
      </c>
      <c r="I34" s="35"/>
      <c r="J34" s="55">
        <v>6153.07</v>
      </c>
      <c r="K34" s="34">
        <v>8817.7900000000009</v>
      </c>
      <c r="L34" s="35"/>
      <c r="M34" s="31"/>
      <c r="N34" s="16"/>
    </row>
    <row r="35" spans="1:14" ht="33" x14ac:dyDescent="0.35">
      <c r="A35" s="81" t="s">
        <v>22</v>
      </c>
      <c r="B35" s="47">
        <f>C35+D35+E35+G35+H35+J35+K35</f>
        <v>232670.30000000002</v>
      </c>
      <c r="C35" s="51"/>
      <c r="D35" s="59"/>
      <c r="E35" s="53"/>
      <c r="F35" s="53"/>
      <c r="G35" s="53"/>
      <c r="H35" s="35">
        <v>75950.36</v>
      </c>
      <c r="I35" s="53"/>
      <c r="J35" s="55">
        <v>140440.17000000001</v>
      </c>
      <c r="K35" s="34">
        <v>16279.77</v>
      </c>
      <c r="L35" s="35"/>
      <c r="M35" s="31"/>
      <c r="N35" s="16"/>
    </row>
    <row r="36" spans="1:14" ht="33" x14ac:dyDescent="0.35">
      <c r="A36" s="81" t="s">
        <v>23</v>
      </c>
      <c r="B36" s="47">
        <f>C36+D36+E36+G36+H36+J36+K36</f>
        <v>1733431.5999999996</v>
      </c>
      <c r="C36" s="51"/>
      <c r="D36" s="34">
        <v>546000</v>
      </c>
      <c r="E36" s="53"/>
      <c r="F36" s="35"/>
      <c r="G36" s="35">
        <v>546319.97</v>
      </c>
      <c r="H36" s="35">
        <v>7600.9</v>
      </c>
      <c r="I36" s="35"/>
      <c r="J36" s="55">
        <v>15814.15</v>
      </c>
      <c r="K36" s="35">
        <v>617696.57999999996</v>
      </c>
      <c r="L36" s="34"/>
      <c r="M36" s="31"/>
      <c r="N36" s="16"/>
    </row>
    <row r="37" spans="1:14" ht="33" x14ac:dyDescent="0.35">
      <c r="A37" s="81" t="s">
        <v>36</v>
      </c>
      <c r="B37" s="47">
        <f>C37+D37+E37+G37+H37+J37</f>
        <v>0</v>
      </c>
      <c r="C37" s="51"/>
      <c r="D37" s="53"/>
      <c r="E37" s="53"/>
      <c r="F37" s="53"/>
      <c r="G37" s="53"/>
      <c r="H37" s="53"/>
      <c r="I37" s="53"/>
      <c r="J37" s="66"/>
      <c r="K37" s="53"/>
      <c r="L37" s="53"/>
      <c r="M37" s="33"/>
      <c r="N37" s="17"/>
    </row>
    <row r="38" spans="1:14" ht="23.25" x14ac:dyDescent="0.35">
      <c r="A38" s="81" t="s">
        <v>24</v>
      </c>
      <c r="B38" s="47">
        <f>C38+D38+E38+G38+H38+J38+K38</f>
        <v>57277.659999999989</v>
      </c>
      <c r="C38" s="51"/>
      <c r="D38" s="53"/>
      <c r="E38" s="53"/>
      <c r="F38" s="53"/>
      <c r="G38" s="72">
        <v>8957.2999999999993</v>
      </c>
      <c r="H38" s="35">
        <v>35464.379999999997</v>
      </c>
      <c r="I38" s="53"/>
      <c r="J38" s="55"/>
      <c r="K38" s="35">
        <v>12855.98</v>
      </c>
      <c r="L38" s="35"/>
      <c r="M38" s="31"/>
      <c r="N38" s="16"/>
    </row>
    <row r="39" spans="1:14" ht="23.25" x14ac:dyDescent="0.35">
      <c r="A39" s="80" t="s">
        <v>25</v>
      </c>
      <c r="B39" s="47">
        <f t="shared" ref="B39:B54" si="1">C39+D39+E39+G39+H39+J39</f>
        <v>0</v>
      </c>
      <c r="C39" s="67"/>
      <c r="D39" s="53"/>
      <c r="E39" s="53"/>
      <c r="F39" s="53"/>
      <c r="G39" s="53"/>
      <c r="H39" s="53"/>
      <c r="I39" s="53"/>
      <c r="J39" s="66"/>
      <c r="K39" s="53"/>
      <c r="L39" s="53"/>
      <c r="M39" s="33"/>
      <c r="N39" s="17"/>
    </row>
    <row r="40" spans="1:14" ht="21.75" customHeight="1" x14ac:dyDescent="0.35">
      <c r="A40" s="81" t="s">
        <v>26</v>
      </c>
      <c r="B40" s="47">
        <f t="shared" si="1"/>
        <v>0</v>
      </c>
      <c r="C40" s="51"/>
      <c r="D40" s="53"/>
      <c r="E40" s="53"/>
      <c r="F40" s="53"/>
      <c r="G40" s="53"/>
      <c r="H40" s="53"/>
      <c r="I40" s="53"/>
      <c r="J40" s="66"/>
      <c r="K40" s="53"/>
      <c r="L40" s="53"/>
      <c r="M40" s="32"/>
      <c r="N40" s="17"/>
    </row>
    <row r="41" spans="1:14" ht="33" x14ac:dyDescent="0.35">
      <c r="A41" s="81" t="s">
        <v>37</v>
      </c>
      <c r="B41" s="47">
        <f t="shared" si="1"/>
        <v>0</v>
      </c>
      <c r="C41" s="51"/>
      <c r="D41" s="53"/>
      <c r="E41" s="53"/>
      <c r="F41" s="53"/>
      <c r="G41" s="53"/>
      <c r="H41" s="53"/>
      <c r="I41" s="53"/>
      <c r="J41" s="66"/>
      <c r="K41" s="53"/>
      <c r="L41" s="53"/>
      <c r="M41" s="33"/>
      <c r="N41" s="17"/>
    </row>
    <row r="42" spans="1:14" ht="31.5" x14ac:dyDescent="0.25">
      <c r="A42" s="81" t="s">
        <v>38</v>
      </c>
      <c r="B42" s="47">
        <f t="shared" si="1"/>
        <v>0</v>
      </c>
      <c r="C42" s="51"/>
      <c r="D42" s="53"/>
      <c r="E42" s="53"/>
      <c r="F42" s="53"/>
      <c r="G42" s="53"/>
      <c r="H42" s="53"/>
      <c r="I42" s="53"/>
      <c r="J42" s="66"/>
      <c r="K42" s="53"/>
      <c r="L42" s="53"/>
      <c r="M42" s="11"/>
      <c r="N42" s="17"/>
    </row>
    <row r="43" spans="1:14" ht="31.5" x14ac:dyDescent="0.25">
      <c r="A43" s="81" t="s">
        <v>39</v>
      </c>
      <c r="B43" s="47">
        <f t="shared" si="1"/>
        <v>0</v>
      </c>
      <c r="C43" s="51"/>
      <c r="D43" s="53"/>
      <c r="E43" s="53"/>
      <c r="F43" s="53"/>
      <c r="G43" s="53"/>
      <c r="H43" s="53"/>
      <c r="I43" s="53"/>
      <c r="J43" s="66"/>
      <c r="K43" s="53"/>
      <c r="L43" s="53"/>
      <c r="M43" s="11"/>
      <c r="N43" s="17"/>
    </row>
    <row r="44" spans="1:14" ht="41.25" customHeight="1" x14ac:dyDescent="0.25">
      <c r="A44" s="81" t="s">
        <v>40</v>
      </c>
      <c r="B44" s="47">
        <f t="shared" si="1"/>
        <v>0</v>
      </c>
      <c r="C44" s="51"/>
      <c r="D44" s="53"/>
      <c r="E44" s="53"/>
      <c r="F44" s="53"/>
      <c r="G44" s="53"/>
      <c r="H44" s="53"/>
      <c r="I44" s="53"/>
      <c r="J44" s="66"/>
      <c r="K44" s="53"/>
      <c r="L44" s="53"/>
      <c r="M44" s="11"/>
      <c r="N44" s="17"/>
    </row>
    <row r="45" spans="1:14" ht="37.5" customHeight="1" x14ac:dyDescent="0.25">
      <c r="A45" s="81" t="s">
        <v>27</v>
      </c>
      <c r="B45" s="47">
        <f t="shared" si="1"/>
        <v>0</v>
      </c>
      <c r="C45" s="51"/>
      <c r="D45" s="53"/>
      <c r="E45" s="53"/>
      <c r="F45" s="53"/>
      <c r="G45" s="53"/>
      <c r="H45" s="53"/>
      <c r="I45" s="53"/>
      <c r="J45" s="66"/>
      <c r="K45" s="53"/>
      <c r="L45" s="53"/>
      <c r="M45" s="11"/>
      <c r="N45" s="17"/>
    </row>
    <row r="46" spans="1:14" ht="33.75" customHeight="1" x14ac:dyDescent="0.25">
      <c r="A46" s="81" t="s">
        <v>41</v>
      </c>
      <c r="B46" s="47">
        <f t="shared" si="1"/>
        <v>0</v>
      </c>
      <c r="C46" s="51"/>
      <c r="D46" s="53"/>
      <c r="E46" s="53"/>
      <c r="F46" s="53"/>
      <c r="G46" s="53"/>
      <c r="H46" s="53"/>
      <c r="I46" s="53"/>
      <c r="J46" s="66"/>
      <c r="K46" s="53"/>
      <c r="L46" s="53"/>
      <c r="M46" s="11"/>
      <c r="N46" s="17"/>
    </row>
    <row r="47" spans="1:14" ht="15.75" x14ac:dyDescent="0.25">
      <c r="A47" s="80" t="s">
        <v>42</v>
      </c>
      <c r="B47" s="47">
        <f t="shared" si="1"/>
        <v>0</v>
      </c>
      <c r="C47" s="67"/>
      <c r="D47" s="53"/>
      <c r="E47" s="53"/>
      <c r="F47" s="53"/>
      <c r="G47" s="53"/>
      <c r="H47" s="53"/>
      <c r="I47" s="53"/>
      <c r="J47" s="66"/>
      <c r="K47" s="53"/>
      <c r="L47" s="53"/>
      <c r="M47" s="11"/>
      <c r="N47" s="17"/>
    </row>
    <row r="48" spans="1:14" ht="21" customHeight="1" x14ac:dyDescent="0.25">
      <c r="A48" s="81" t="s">
        <v>43</v>
      </c>
      <c r="B48" s="47">
        <f t="shared" si="1"/>
        <v>0</v>
      </c>
      <c r="C48" s="51"/>
      <c r="D48" s="53"/>
      <c r="E48" s="53"/>
      <c r="F48" s="53"/>
      <c r="G48" s="53"/>
      <c r="H48" s="53"/>
      <c r="I48" s="53"/>
      <c r="J48" s="66"/>
      <c r="K48" s="53"/>
      <c r="L48" s="53"/>
      <c r="M48" s="11"/>
      <c r="N48" s="17"/>
    </row>
    <row r="49" spans="1:15" ht="31.5" x14ac:dyDescent="0.25">
      <c r="A49" s="81" t="s">
        <v>44</v>
      </c>
      <c r="B49" s="47">
        <f t="shared" si="1"/>
        <v>0</v>
      </c>
      <c r="C49" s="51"/>
      <c r="D49" s="53"/>
      <c r="E49" s="53"/>
      <c r="F49" s="53"/>
      <c r="G49" s="53"/>
      <c r="H49" s="53"/>
      <c r="I49" s="53"/>
      <c r="J49" s="66"/>
      <c r="K49" s="53"/>
      <c r="L49" s="53"/>
      <c r="M49" s="11"/>
      <c r="N49" s="17"/>
    </row>
    <row r="50" spans="1:15" ht="31.5" x14ac:dyDescent="0.25">
      <c r="A50" s="81" t="s">
        <v>45</v>
      </c>
      <c r="B50" s="47">
        <f t="shared" si="1"/>
        <v>0</v>
      </c>
      <c r="C50" s="51"/>
      <c r="D50" s="53"/>
      <c r="E50" s="53"/>
      <c r="F50" s="53"/>
      <c r="G50" s="53"/>
      <c r="H50" s="53"/>
      <c r="I50" s="53"/>
      <c r="J50" s="66"/>
      <c r="K50" s="53"/>
      <c r="L50" s="53"/>
      <c r="M50" s="11"/>
      <c r="N50" s="17"/>
    </row>
    <row r="51" spans="1:15" ht="31.5" x14ac:dyDescent="0.25">
      <c r="A51" s="81" t="s">
        <v>46</v>
      </c>
      <c r="B51" s="47">
        <f t="shared" si="1"/>
        <v>0</v>
      </c>
      <c r="C51" s="51"/>
      <c r="D51" s="53"/>
      <c r="E51" s="53"/>
      <c r="F51" s="53"/>
      <c r="G51" s="53"/>
      <c r="H51" s="53"/>
      <c r="I51" s="53"/>
      <c r="J51" s="66"/>
      <c r="K51" s="53"/>
      <c r="L51" s="53"/>
      <c r="M51" s="11"/>
      <c r="N51" s="17"/>
    </row>
    <row r="52" spans="1:15" ht="36.75" customHeight="1" x14ac:dyDescent="0.25">
      <c r="A52" s="81" t="s">
        <v>47</v>
      </c>
      <c r="B52" s="47">
        <f t="shared" si="1"/>
        <v>0</v>
      </c>
      <c r="C52" s="51"/>
      <c r="D52" s="53"/>
      <c r="E52" s="53"/>
      <c r="F52" s="53"/>
      <c r="G52" s="53"/>
      <c r="H52" s="53"/>
      <c r="I52" s="53"/>
      <c r="J52" s="66"/>
      <c r="K52" s="53"/>
      <c r="L52" s="53"/>
      <c r="M52" s="11"/>
      <c r="N52" s="17"/>
    </row>
    <row r="53" spans="1:15" ht="22.5" customHeight="1" x14ac:dyDescent="0.25">
      <c r="A53" s="81" t="s">
        <v>48</v>
      </c>
      <c r="B53" s="47">
        <f t="shared" si="1"/>
        <v>0</v>
      </c>
      <c r="C53" s="51"/>
      <c r="D53" s="53"/>
      <c r="E53" s="53"/>
      <c r="F53" s="53"/>
      <c r="G53" s="53"/>
      <c r="H53" s="53"/>
      <c r="I53" s="53"/>
      <c r="J53" s="66"/>
      <c r="K53" s="53"/>
      <c r="L53" s="53"/>
      <c r="M53" s="11"/>
      <c r="N53" s="17"/>
    </row>
    <row r="54" spans="1:15" ht="31.5" x14ac:dyDescent="0.25">
      <c r="A54" s="81" t="s">
        <v>49</v>
      </c>
      <c r="B54" s="47">
        <f t="shared" si="1"/>
        <v>0</v>
      </c>
      <c r="C54" s="51"/>
      <c r="D54" s="53"/>
      <c r="E54" s="53"/>
      <c r="F54" s="53"/>
      <c r="G54" s="53"/>
      <c r="H54" s="53"/>
      <c r="I54" s="53"/>
      <c r="J54" s="66"/>
      <c r="K54" s="53"/>
      <c r="L54" s="53"/>
      <c r="M54" s="11"/>
      <c r="N54" s="17"/>
    </row>
    <row r="55" spans="1:15" ht="31.5" x14ac:dyDescent="0.25">
      <c r="A55" s="80" t="s">
        <v>28</v>
      </c>
      <c r="B55" s="42">
        <f>C55+D55+E55+G55+H55+J55+K55</f>
        <v>1222327.6800000002</v>
      </c>
      <c r="C55" s="67"/>
      <c r="D55" s="53"/>
      <c r="E55" s="53"/>
      <c r="F55" s="53"/>
      <c r="G55" s="36">
        <f>G56</f>
        <v>509064.08</v>
      </c>
      <c r="H55" s="69">
        <f>H56+H60</f>
        <v>25948.2</v>
      </c>
      <c r="I55" s="36"/>
      <c r="J55" s="73">
        <f>J60</f>
        <v>32887.4</v>
      </c>
      <c r="K55" s="36">
        <f>K56</f>
        <v>654428</v>
      </c>
      <c r="L55" s="61"/>
      <c r="M55" s="13"/>
      <c r="N55" s="14"/>
      <c r="O55" s="5"/>
    </row>
    <row r="56" spans="1:15" ht="15.75" x14ac:dyDescent="0.25">
      <c r="A56" s="81" t="s">
        <v>79</v>
      </c>
      <c r="B56" s="47">
        <f>C56+D56+E56+G56+H56+J56+K56</f>
        <v>1184732.08</v>
      </c>
      <c r="C56" s="51"/>
      <c r="D56" s="53"/>
      <c r="E56" s="53"/>
      <c r="F56" s="53"/>
      <c r="G56" s="35">
        <v>509064.08</v>
      </c>
      <c r="H56" s="35">
        <v>21240</v>
      </c>
      <c r="I56" s="36"/>
      <c r="J56" s="55"/>
      <c r="K56" s="34">
        <v>654428</v>
      </c>
      <c r="L56" s="54"/>
      <c r="M56" s="13"/>
      <c r="N56" s="16"/>
      <c r="O56" s="5"/>
    </row>
    <row r="57" spans="1:15" ht="39" customHeight="1" x14ac:dyDescent="0.25">
      <c r="A57" s="81" t="s">
        <v>80</v>
      </c>
      <c r="B57" s="47">
        <f>C57+D57+E57+G57+H57+J57</f>
        <v>0</v>
      </c>
      <c r="C57" s="51"/>
      <c r="D57" s="53"/>
      <c r="E57" s="53"/>
      <c r="F57" s="53"/>
      <c r="G57" s="53"/>
      <c r="H57" s="53"/>
      <c r="I57" s="53"/>
      <c r="J57" s="55"/>
      <c r="K57" s="53"/>
      <c r="L57" s="53"/>
      <c r="M57" s="11"/>
      <c r="N57" s="16"/>
    </row>
    <row r="58" spans="1:15" ht="31.5" x14ac:dyDescent="0.25">
      <c r="A58" s="81" t="s">
        <v>29</v>
      </c>
      <c r="B58" s="47">
        <f>C58+D58+E58+G58+H58+J58</f>
        <v>0</v>
      </c>
      <c r="C58" s="51"/>
      <c r="D58" s="53"/>
      <c r="E58" s="53"/>
      <c r="F58" s="53"/>
      <c r="G58" s="53"/>
      <c r="H58" s="53"/>
      <c r="I58" s="53"/>
      <c r="J58" s="66"/>
      <c r="K58" s="53"/>
      <c r="L58" s="53"/>
      <c r="M58" s="11"/>
      <c r="N58" s="16"/>
    </row>
    <row r="59" spans="1:15" ht="42.75" customHeight="1" x14ac:dyDescent="0.25">
      <c r="A59" s="81" t="s">
        <v>30</v>
      </c>
      <c r="B59" s="47">
        <f>C59+D59+E59+G59+H59+J59</f>
        <v>0</v>
      </c>
      <c r="C59" s="51"/>
      <c r="D59" s="53"/>
      <c r="E59" s="53"/>
      <c r="F59" s="53"/>
      <c r="G59" s="53"/>
      <c r="H59" s="53"/>
      <c r="I59" s="53"/>
      <c r="J59" s="66"/>
      <c r="K59" s="53"/>
      <c r="L59" s="53"/>
      <c r="M59" s="11"/>
      <c r="N59" s="17"/>
    </row>
    <row r="60" spans="1:15" ht="43.5" customHeight="1" x14ac:dyDescent="0.25">
      <c r="A60" s="82" t="s">
        <v>31</v>
      </c>
      <c r="B60" s="47">
        <f>C60+D60+E60+G60+H60+J60</f>
        <v>37595.599999999999</v>
      </c>
      <c r="C60" s="62"/>
      <c r="D60" s="65"/>
      <c r="E60" s="65"/>
      <c r="F60" s="65"/>
      <c r="G60" s="65"/>
      <c r="H60" s="64">
        <v>4708.2</v>
      </c>
      <c r="I60" s="65"/>
      <c r="J60" s="74">
        <v>32887.4</v>
      </c>
      <c r="K60" s="53"/>
      <c r="L60" s="53"/>
      <c r="M60" s="15"/>
      <c r="N60" s="16"/>
    </row>
    <row r="61" spans="1:15" ht="15.75" x14ac:dyDescent="0.25">
      <c r="A61" s="81" t="s">
        <v>50</v>
      </c>
      <c r="B61" s="42">
        <f t="shared" si="0"/>
        <v>0</v>
      </c>
      <c r="C61" s="51"/>
      <c r="D61" s="53"/>
      <c r="E61" s="53"/>
      <c r="F61" s="53"/>
      <c r="G61" s="53"/>
      <c r="H61" s="53"/>
      <c r="I61" s="53"/>
      <c r="J61" s="66"/>
      <c r="K61" s="53"/>
      <c r="L61" s="53"/>
      <c r="M61" s="11"/>
      <c r="N61" s="17"/>
    </row>
    <row r="62" spans="1:15" ht="15.75" x14ac:dyDescent="0.25">
      <c r="A62" s="81" t="s">
        <v>51</v>
      </c>
      <c r="B62" s="42">
        <f t="shared" si="0"/>
        <v>0</v>
      </c>
      <c r="C62" s="51"/>
      <c r="D62" s="53"/>
      <c r="E62" s="53"/>
      <c r="F62" s="53"/>
      <c r="G62" s="53"/>
      <c r="H62" s="53"/>
      <c r="I62" s="53"/>
      <c r="J62" s="66"/>
      <c r="K62" s="53"/>
      <c r="L62" s="53"/>
      <c r="M62" s="11"/>
      <c r="N62" s="17"/>
    </row>
    <row r="63" spans="1:15" ht="15.75" x14ac:dyDescent="0.25">
      <c r="A63" s="81" t="s">
        <v>32</v>
      </c>
      <c r="B63" s="42">
        <f t="shared" si="0"/>
        <v>0</v>
      </c>
      <c r="C63" s="51"/>
      <c r="D63" s="53"/>
      <c r="E63" s="53"/>
      <c r="F63" s="53"/>
      <c r="G63" s="53"/>
      <c r="H63" s="53"/>
      <c r="I63" s="35"/>
      <c r="J63" s="55"/>
      <c r="K63" s="53"/>
      <c r="L63" s="53"/>
      <c r="M63" s="11"/>
      <c r="N63" s="17"/>
    </row>
    <row r="64" spans="1:15" ht="31.5" x14ac:dyDescent="0.25">
      <c r="A64" s="81" t="s">
        <v>52</v>
      </c>
      <c r="B64" s="42">
        <f t="shared" si="0"/>
        <v>0</v>
      </c>
      <c r="C64" s="51"/>
      <c r="D64" s="53"/>
      <c r="E64" s="53"/>
      <c r="F64" s="53"/>
      <c r="G64" s="53"/>
      <c r="H64" s="53"/>
      <c r="I64" s="53"/>
      <c r="J64" s="66"/>
      <c r="K64" s="53"/>
      <c r="L64" s="53"/>
      <c r="M64" s="11"/>
      <c r="N64" s="17"/>
    </row>
    <row r="65" spans="1:14" ht="15.75" x14ac:dyDescent="0.25">
      <c r="A65" s="80" t="s">
        <v>53</v>
      </c>
      <c r="B65" s="42">
        <f t="shared" si="0"/>
        <v>0</v>
      </c>
      <c r="C65" s="67"/>
      <c r="D65" s="53"/>
      <c r="E65" s="53"/>
      <c r="F65" s="53"/>
      <c r="G65" s="53"/>
      <c r="H65" s="53"/>
      <c r="I65" s="53"/>
      <c r="J65" s="66"/>
      <c r="K65" s="53"/>
      <c r="L65" s="53"/>
      <c r="M65" s="11"/>
      <c r="N65" s="17"/>
    </row>
    <row r="66" spans="1:14" ht="15.75" x14ac:dyDescent="0.25">
      <c r="A66" s="81" t="s">
        <v>54</v>
      </c>
      <c r="B66" s="42">
        <f t="shared" si="0"/>
        <v>0</v>
      </c>
      <c r="C66" s="51"/>
      <c r="D66" s="53"/>
      <c r="E66" s="53"/>
      <c r="F66" s="53"/>
      <c r="G66" s="53"/>
      <c r="H66" s="53"/>
      <c r="I66" s="53"/>
      <c r="J66" s="66"/>
      <c r="K66" s="53"/>
      <c r="L66" s="53"/>
      <c r="M66" s="11"/>
      <c r="N66" s="17"/>
    </row>
    <row r="67" spans="1:14" ht="15.75" x14ac:dyDescent="0.25">
      <c r="A67" s="81" t="s">
        <v>55</v>
      </c>
      <c r="B67" s="42">
        <f t="shared" si="0"/>
        <v>0</v>
      </c>
      <c r="C67" s="51"/>
      <c r="D67" s="53"/>
      <c r="E67" s="53"/>
      <c r="F67" s="53"/>
      <c r="G67" s="53"/>
      <c r="H67" s="53"/>
      <c r="I67" s="53"/>
      <c r="J67" s="66"/>
      <c r="K67" s="53"/>
      <c r="L67" s="53"/>
      <c r="M67" s="11"/>
      <c r="N67" s="17"/>
    </row>
    <row r="68" spans="1:14" ht="18.75" customHeight="1" x14ac:dyDescent="0.25">
      <c r="A68" s="81" t="s">
        <v>56</v>
      </c>
      <c r="B68" s="42">
        <f t="shared" si="0"/>
        <v>0</v>
      </c>
      <c r="C68" s="51"/>
      <c r="D68" s="53"/>
      <c r="E68" s="53"/>
      <c r="F68" s="53"/>
      <c r="G68" s="53"/>
      <c r="H68" s="53"/>
      <c r="I68" s="53"/>
      <c r="J68" s="66"/>
      <c r="K68" s="53"/>
      <c r="L68" s="53"/>
      <c r="M68" s="11"/>
      <c r="N68" s="17"/>
    </row>
    <row r="69" spans="1:14" ht="47.25" x14ac:dyDescent="0.25">
      <c r="A69" s="81" t="s">
        <v>57</v>
      </c>
      <c r="B69" s="42">
        <f t="shared" si="0"/>
        <v>0</v>
      </c>
      <c r="C69" s="51"/>
      <c r="D69" s="53"/>
      <c r="E69" s="53"/>
      <c r="F69" s="53"/>
      <c r="G69" s="53"/>
      <c r="H69" s="53"/>
      <c r="I69" s="53"/>
      <c r="J69" s="66"/>
      <c r="K69" s="53"/>
      <c r="L69" s="53"/>
      <c r="M69" s="11"/>
      <c r="N69" s="17"/>
    </row>
    <row r="70" spans="1:14" ht="31.5" x14ac:dyDescent="0.25">
      <c r="A70" s="80" t="s">
        <v>58</v>
      </c>
      <c r="B70" s="42">
        <f t="shared" si="0"/>
        <v>0</v>
      </c>
      <c r="C70" s="67"/>
      <c r="D70" s="53"/>
      <c r="E70" s="53"/>
      <c r="F70" s="53"/>
      <c r="G70" s="53"/>
      <c r="H70" s="53"/>
      <c r="I70" s="53"/>
      <c r="J70" s="66"/>
      <c r="K70" s="53"/>
      <c r="L70" s="53"/>
      <c r="M70" s="11"/>
      <c r="N70" s="17"/>
    </row>
    <row r="71" spans="1:14" ht="15.75" x14ac:dyDescent="0.25">
      <c r="A71" s="81" t="s">
        <v>59</v>
      </c>
      <c r="B71" s="42">
        <f t="shared" si="0"/>
        <v>0</v>
      </c>
      <c r="C71" s="51"/>
      <c r="D71" s="53"/>
      <c r="E71" s="53"/>
      <c r="F71" s="53"/>
      <c r="G71" s="53"/>
      <c r="H71" s="53"/>
      <c r="I71" s="53"/>
      <c r="J71" s="66"/>
      <c r="K71" s="53"/>
      <c r="L71" s="53"/>
      <c r="M71" s="11"/>
      <c r="N71" s="17"/>
    </row>
    <row r="72" spans="1:14" ht="31.5" x14ac:dyDescent="0.25">
      <c r="A72" s="81" t="s">
        <v>60</v>
      </c>
      <c r="B72" s="42">
        <f t="shared" si="0"/>
        <v>0</v>
      </c>
      <c r="C72" s="51"/>
      <c r="D72" s="53"/>
      <c r="E72" s="53"/>
      <c r="F72" s="53"/>
      <c r="G72" s="53"/>
      <c r="H72" s="53"/>
      <c r="I72" s="53"/>
      <c r="J72" s="66"/>
      <c r="K72" s="53"/>
      <c r="L72" s="53"/>
      <c r="M72" s="11"/>
      <c r="N72" s="17"/>
    </row>
    <row r="73" spans="1:14" ht="15.75" x14ac:dyDescent="0.25">
      <c r="A73" s="80" t="s">
        <v>61</v>
      </c>
      <c r="B73" s="42">
        <f t="shared" si="0"/>
        <v>0</v>
      </c>
      <c r="C73" s="67"/>
      <c r="D73" s="53"/>
      <c r="E73" s="53"/>
      <c r="F73" s="53"/>
      <c r="G73" s="53"/>
      <c r="H73" s="53"/>
      <c r="I73" s="53"/>
      <c r="J73" s="53"/>
      <c r="K73" s="53"/>
      <c r="L73" s="53"/>
      <c r="M73" s="11"/>
      <c r="N73" s="17"/>
    </row>
    <row r="74" spans="1:14" ht="31.5" x14ac:dyDescent="0.25">
      <c r="A74" s="81" t="s">
        <v>62</v>
      </c>
      <c r="B74" s="42">
        <f t="shared" si="0"/>
        <v>0</v>
      </c>
      <c r="C74" s="51"/>
      <c r="D74" s="53"/>
      <c r="E74" s="53"/>
      <c r="F74" s="53"/>
      <c r="G74" s="53"/>
      <c r="H74" s="53"/>
      <c r="I74" s="53"/>
      <c r="J74" s="53"/>
      <c r="K74" s="53"/>
      <c r="L74" s="53"/>
      <c r="M74" s="11"/>
      <c r="N74" s="17"/>
    </row>
    <row r="75" spans="1:14" ht="31.5" x14ac:dyDescent="0.25">
      <c r="A75" s="81" t="s">
        <v>63</v>
      </c>
      <c r="B75" s="42">
        <f t="shared" si="0"/>
        <v>0</v>
      </c>
      <c r="C75" s="51"/>
      <c r="D75" s="53"/>
      <c r="E75" s="53"/>
      <c r="F75" s="53"/>
      <c r="G75" s="53"/>
      <c r="H75" s="53"/>
      <c r="I75" s="53"/>
      <c r="J75" s="53"/>
      <c r="K75" s="53"/>
      <c r="L75" s="53"/>
      <c r="M75" s="11"/>
      <c r="N75" s="17"/>
    </row>
    <row r="76" spans="1:14" ht="31.5" x14ac:dyDescent="0.25">
      <c r="A76" s="81" t="s">
        <v>64</v>
      </c>
      <c r="B76" s="42"/>
      <c r="C76" s="51"/>
      <c r="D76" s="53"/>
      <c r="E76" s="53"/>
      <c r="F76" s="53"/>
      <c r="G76" s="53"/>
      <c r="H76" s="53"/>
      <c r="I76" s="53"/>
      <c r="J76" s="53"/>
      <c r="K76" s="53"/>
      <c r="L76" s="53"/>
      <c r="M76" s="11"/>
      <c r="N76" s="17"/>
    </row>
    <row r="77" spans="1:14" ht="15.75" x14ac:dyDescent="0.25">
      <c r="A77" s="83" t="s">
        <v>33</v>
      </c>
      <c r="B77" s="75">
        <f>B13+B19+B29+B55</f>
        <v>21973786.080000002</v>
      </c>
      <c r="C77" s="76">
        <f>C19+C13</f>
        <v>2409584.8600000003</v>
      </c>
      <c r="D77" s="76">
        <f>D29+D19+D13</f>
        <v>2967656.14</v>
      </c>
      <c r="E77" s="76">
        <f>E13+E19+E29</f>
        <v>3150280.32</v>
      </c>
      <c r="F77" s="76"/>
      <c r="G77" s="76">
        <f>G13+G19+G29+G55</f>
        <v>3809885.9800000004</v>
      </c>
      <c r="H77" s="76">
        <f>H13+H19+H29+H55</f>
        <v>2458945.91</v>
      </c>
      <c r="I77" s="76"/>
      <c r="J77" s="76">
        <f>J55+J29+J19+J13+J76</f>
        <v>2964225.02</v>
      </c>
      <c r="K77" s="37">
        <f>K13+K19+K29+K55</f>
        <v>4213207.8499999996</v>
      </c>
      <c r="L77" s="77"/>
      <c r="M77" s="18"/>
      <c r="N77" s="24"/>
    </row>
    <row r="78" spans="1:14" ht="15.75" x14ac:dyDescent="0.25">
      <c r="A78" s="81"/>
      <c r="B78" s="42">
        <f t="shared" ref="B78:B87" si="2">C78+D78</f>
        <v>0</v>
      </c>
      <c r="C78" s="51"/>
      <c r="D78" s="53"/>
      <c r="E78" s="53"/>
      <c r="F78" s="53"/>
      <c r="G78" s="53"/>
      <c r="H78" s="53"/>
      <c r="I78" s="53"/>
      <c r="J78" s="53"/>
      <c r="K78" s="53"/>
      <c r="L78" s="53"/>
      <c r="M78" s="11"/>
      <c r="N78" s="17"/>
    </row>
    <row r="79" spans="1:14" ht="15.75" x14ac:dyDescent="0.25">
      <c r="A79" s="80" t="s">
        <v>65</v>
      </c>
      <c r="B79" s="42"/>
      <c r="C79" s="67"/>
      <c r="D79" s="67"/>
      <c r="E79" s="67"/>
      <c r="F79" s="67"/>
      <c r="G79" s="67"/>
      <c r="H79" s="67"/>
      <c r="I79" s="67"/>
      <c r="J79" s="67"/>
      <c r="K79" s="53"/>
      <c r="L79" s="53"/>
      <c r="M79" s="11"/>
      <c r="N79" s="17"/>
    </row>
    <row r="80" spans="1:14" ht="18.75" customHeight="1" x14ac:dyDescent="0.25">
      <c r="A80" s="80" t="s">
        <v>66</v>
      </c>
      <c r="B80" s="42">
        <f t="shared" si="2"/>
        <v>0</v>
      </c>
      <c r="C80" s="67"/>
      <c r="D80" s="53"/>
      <c r="E80" s="53"/>
      <c r="F80" s="53"/>
      <c r="G80" s="53"/>
      <c r="H80" s="53"/>
      <c r="I80" s="53"/>
      <c r="J80" s="53"/>
      <c r="K80" s="53"/>
      <c r="L80" s="53"/>
      <c r="M80" s="11"/>
      <c r="N80" s="17"/>
    </row>
    <row r="81" spans="1:15" ht="20.25" customHeight="1" x14ac:dyDescent="0.25">
      <c r="A81" s="81" t="s">
        <v>67</v>
      </c>
      <c r="B81" s="42">
        <f t="shared" si="2"/>
        <v>0</v>
      </c>
      <c r="C81" s="51"/>
      <c r="D81" s="53"/>
      <c r="E81" s="53"/>
      <c r="F81" s="53"/>
      <c r="G81" s="53"/>
      <c r="H81" s="53"/>
      <c r="I81" s="53"/>
      <c r="J81" s="53"/>
      <c r="K81" s="53"/>
      <c r="L81" s="53"/>
      <c r="M81" s="11"/>
      <c r="N81" s="17"/>
    </row>
    <row r="82" spans="1:15" ht="33.75" x14ac:dyDescent="0.4">
      <c r="A82" s="81" t="s">
        <v>68</v>
      </c>
      <c r="B82" s="42">
        <f t="shared" si="2"/>
        <v>0</v>
      </c>
      <c r="C82" s="51"/>
      <c r="D82" s="53"/>
      <c r="E82" s="53"/>
      <c r="F82" s="53"/>
      <c r="G82" s="53"/>
      <c r="H82" s="53"/>
      <c r="I82" s="53"/>
      <c r="J82" s="53"/>
      <c r="K82" s="35"/>
      <c r="L82" s="53"/>
      <c r="M82" s="11"/>
      <c r="N82" s="17"/>
      <c r="O82" s="22"/>
    </row>
    <row r="83" spans="1:15" ht="15.75" x14ac:dyDescent="0.25">
      <c r="A83" s="80" t="s">
        <v>69</v>
      </c>
      <c r="B83" s="42">
        <f t="shared" si="2"/>
        <v>0</v>
      </c>
      <c r="C83" s="67"/>
      <c r="D83" s="53"/>
      <c r="E83" s="53"/>
      <c r="F83" s="53"/>
      <c r="G83" s="53"/>
      <c r="H83" s="53"/>
      <c r="I83" s="53"/>
      <c r="J83" s="53"/>
      <c r="K83" s="35"/>
      <c r="L83" s="53"/>
      <c r="M83" s="11"/>
      <c r="N83" s="17"/>
    </row>
    <row r="84" spans="1:15" ht="15.75" x14ac:dyDescent="0.25">
      <c r="A84" s="81" t="s">
        <v>70</v>
      </c>
      <c r="B84" s="42">
        <f t="shared" si="2"/>
        <v>0</v>
      </c>
      <c r="C84" s="51"/>
      <c r="D84" s="53"/>
      <c r="E84" s="78"/>
      <c r="F84" s="53"/>
      <c r="G84" s="53"/>
      <c r="H84" s="53"/>
      <c r="I84" s="53"/>
      <c r="J84" s="53"/>
      <c r="K84" s="53"/>
      <c r="L84" s="53"/>
      <c r="M84" s="11"/>
      <c r="N84" s="17"/>
    </row>
    <row r="85" spans="1:15" ht="31.5" x14ac:dyDescent="0.25">
      <c r="A85" s="81" t="s">
        <v>71</v>
      </c>
      <c r="B85" s="42">
        <f t="shared" si="2"/>
        <v>0</v>
      </c>
      <c r="C85" s="51"/>
      <c r="D85" s="53"/>
      <c r="E85" s="78"/>
      <c r="F85" s="53"/>
      <c r="G85" s="53"/>
      <c r="H85" s="53"/>
      <c r="I85" s="53"/>
      <c r="J85" s="53"/>
      <c r="K85" s="53"/>
      <c r="L85" s="53"/>
      <c r="M85" s="11"/>
      <c r="N85" s="17"/>
    </row>
    <row r="86" spans="1:15" ht="15.75" x14ac:dyDescent="0.25">
      <c r="A86" s="80" t="s">
        <v>72</v>
      </c>
      <c r="B86" s="42">
        <f t="shared" si="2"/>
        <v>0</v>
      </c>
      <c r="C86" s="67"/>
      <c r="D86" s="53"/>
      <c r="E86" s="53"/>
      <c r="F86" s="53"/>
      <c r="G86" s="53"/>
      <c r="H86" s="53"/>
      <c r="I86" s="53"/>
      <c r="J86" s="53"/>
      <c r="K86" s="53"/>
      <c r="L86" s="53"/>
      <c r="M86" s="11"/>
      <c r="N86" s="17"/>
    </row>
    <row r="87" spans="1:15" ht="9.75" customHeight="1" x14ac:dyDescent="0.25">
      <c r="A87" s="81"/>
      <c r="B87" s="42">
        <f t="shared" si="2"/>
        <v>0</v>
      </c>
      <c r="C87" s="51"/>
      <c r="D87" s="53"/>
      <c r="E87" s="53"/>
      <c r="F87" s="53"/>
      <c r="G87" s="53"/>
      <c r="H87" s="53"/>
      <c r="I87" s="53"/>
      <c r="J87" s="53"/>
      <c r="K87" s="53"/>
      <c r="L87" s="53"/>
      <c r="M87" s="11"/>
      <c r="N87" s="17"/>
    </row>
    <row r="88" spans="1:15" ht="15.75" x14ac:dyDescent="0.25">
      <c r="A88" s="83" t="s">
        <v>73</v>
      </c>
      <c r="B88" s="75">
        <f>B77</f>
        <v>21973786.080000002</v>
      </c>
      <c r="C88" s="76">
        <f>C77</f>
        <v>2409584.8600000003</v>
      </c>
      <c r="D88" s="76">
        <f t="shared" ref="D88:H88" si="3">D77</f>
        <v>2967656.14</v>
      </c>
      <c r="E88" s="76">
        <f t="shared" si="3"/>
        <v>3150280.32</v>
      </c>
      <c r="F88" s="76"/>
      <c r="G88" s="76">
        <f t="shared" si="3"/>
        <v>3809885.9800000004</v>
      </c>
      <c r="H88" s="76">
        <f t="shared" si="3"/>
        <v>2458945.91</v>
      </c>
      <c r="I88" s="76"/>
      <c r="J88" s="76">
        <f>J77</f>
        <v>2964225.02</v>
      </c>
      <c r="K88" s="37">
        <f>K77</f>
        <v>4213207.8499999996</v>
      </c>
      <c r="L88" s="77"/>
      <c r="M88" s="18"/>
      <c r="N88" s="24"/>
    </row>
    <row r="89" spans="1:15" ht="15.75" x14ac:dyDescent="0.25">
      <c r="A89" s="11"/>
      <c r="B89" s="79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11"/>
      <c r="N89" s="11"/>
    </row>
    <row r="90" spans="1:15" ht="15.75" x14ac:dyDescent="0.25">
      <c r="A90" s="38" t="s">
        <v>78</v>
      </c>
      <c r="B90" s="7"/>
    </row>
    <row r="91" spans="1:15" ht="15.75" x14ac:dyDescent="0.25">
      <c r="A91" s="38" t="s">
        <v>93</v>
      </c>
      <c r="B91" s="7"/>
    </row>
    <row r="92" spans="1:15" ht="15.75" x14ac:dyDescent="0.25">
      <c r="A92" s="38" t="s">
        <v>94</v>
      </c>
      <c r="B92" s="7"/>
    </row>
    <row r="94" spans="1:15" x14ac:dyDescent="0.25">
      <c r="B94" s="6"/>
    </row>
    <row r="95" spans="1:15" x14ac:dyDescent="0.25">
      <c r="A95" t="s">
        <v>77</v>
      </c>
      <c r="L95" s="5"/>
    </row>
    <row r="96" spans="1:15" x14ac:dyDescent="0.25">
      <c r="L96" s="5"/>
    </row>
    <row r="100" spans="1:1" x14ac:dyDescent="0.25">
      <c r="A100" t="s">
        <v>92</v>
      </c>
    </row>
    <row r="101" spans="1:1" x14ac:dyDescent="0.25">
      <c r="A101" t="s">
        <v>90</v>
      </c>
    </row>
    <row r="102" spans="1:1" x14ac:dyDescent="0.25">
      <c r="A102" t="s">
        <v>91</v>
      </c>
    </row>
  </sheetData>
  <mergeCells count="5">
    <mergeCell ref="A5:J5"/>
    <mergeCell ref="A6:J6"/>
    <mergeCell ref="A7:J7"/>
    <mergeCell ref="A8:J8"/>
    <mergeCell ref="A10:J10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ARTESANOS3</cp:lastModifiedBy>
  <cp:lastPrinted>2021-08-06T18:36:50Z</cp:lastPrinted>
  <dcterms:created xsi:type="dcterms:W3CDTF">2018-04-17T18:57:16Z</dcterms:created>
  <dcterms:modified xsi:type="dcterms:W3CDTF">2021-08-06T16:33:26Z</dcterms:modified>
</cp:coreProperties>
</file>