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definedNames>
    <definedName name="_xlnm.Print_Area" localSheetId="0">Hoja1!$A$1:$J$46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B43" i="1" s="1"/>
  <c r="E29" i="1"/>
  <c r="I29" i="1" s="1"/>
  <c r="D29" i="1"/>
  <c r="B41" i="1" s="1"/>
  <c r="I25" i="1" l="1"/>
  <c r="F29" i="1"/>
  <c r="J29" i="1" s="1"/>
  <c r="C16" i="1"/>
</calcChain>
</file>

<file path=xl/sharedStrings.xml><?xml version="1.0" encoding="utf-8"?>
<sst xmlns="http://schemas.openxmlformats.org/spreadsheetml/2006/main" count="78" uniqueCount="77">
  <si>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</si>
  <si>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</si>
  <si>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</si>
  <si>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</si>
  <si>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</si>
  <si>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</si>
  <si>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</si>
  <si>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</si>
  <si>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</si>
  <si>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</si>
  <si>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</si>
  <si>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</si>
  <si>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</si>
  <si>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</si>
  <si>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</si>
  <si>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</si>
  <si>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</si>
  <si>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</si>
  <si>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</si>
  <si>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</si>
  <si>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</si>
  <si>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</si>
  <si>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</si>
  <si>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</si>
  <si>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</si>
  <si>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</si>
  <si>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</si>
  <si>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</si>
  <si>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</si>
  <si>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</si>
  <si>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</si>
  <si>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</si>
  <si>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</si>
  <si>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</si>
  <si>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</si>
  <si>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</si>
  <si>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</si>
  <si>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</si>
  <si>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</si>
  <si>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</si>
  <si>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Ejecución Anual</t>
  </si>
  <si>
    <t>Física
(A)</t>
  </si>
  <si>
    <t>Financiera
(B)</t>
  </si>
  <si>
    <t>[Registrar las oportunidades de mejora identificadas, como acciones puntuales, especificando las fechas de su realización.]</t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</si>
  <si>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</si>
  <si>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</si>
  <si>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</si>
  <si>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</si>
  <si>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</si>
  <si>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</si>
  <si>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</si>
  <si>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 Indicativa Anual de las Metas Físicas-Financieras</t>
  </si>
  <si>
    <t>No aplica.</t>
  </si>
  <si>
    <t xml:space="preserve">Presupuesto aprobado:  </t>
  </si>
  <si>
    <t xml:space="preserve">Presupuesto modificado: </t>
  </si>
  <si>
    <t>Total devengado:</t>
  </si>
  <si>
    <t>Lineamientos para la Ejecución Presupuestaria 2023 del Gobierno General Nacional</t>
  </si>
  <si>
    <t>0212- MINISTERIO DE INDUSTRIA COMERCIO Y MIPYMES</t>
  </si>
  <si>
    <t>01- MINISTERIO DE INDUSTRIA, COMERCIO Y MIPYMES  ( MICM )</t>
  </si>
  <si>
    <t>0009-  DIRECCIÓN DE FOMENTO Y DESARROLLO DE LA ARTESANIA NACIONAL ( FODEARTE )</t>
  </si>
  <si>
    <t>FOMENTAR EL DESARROLLO SOSTENIBLE DE LA PRODUCTIVIDAD Y COMPETITIVIDAD DE LA INDUSTRIA, EL COMERCIO Y LAS PYMES, MEDIANTE LA FORMULACION  Y APLICACIÓN DE PUBLICAS  PUBLICAS.</t>
  </si>
  <si>
    <t>SER RECONOCIDA COMO LA INSTITUCION LIDER, IMPLEMENTANDO POLITICAS EFECTIVAS QUE CONTRIBUYAN AL MEJORAMIENTO DE LA PRODUCTIVIDAD Y COMPETITIVIDAD, FOMENTANDO EL DESARROLLO E INNOVACION DEL SECTOR COMERCIAL E INDUSTRIAL DEL PAIS.</t>
  </si>
  <si>
    <t>3.4.3</t>
  </si>
  <si>
    <t>DESARROLLO PRODUCTIVO</t>
  </si>
  <si>
    <t>EMPLEOS SUFICIENTES</t>
  </si>
  <si>
    <t>UNA UNIDAD PRODUCTIA ARTESANAL (UPA) SE DEFINE COMO CUALQUIER UNIDAD ORGANIZADA QUE DESARROLLE UNA ACTIVIDAD ARTESANAL, BAJO EL CONCEPTO O MODALIDAD DE PRODUCCION EN CONJUNTO O GRUPO ARTESANAL.</t>
  </si>
  <si>
    <t>ARTESANOS Y PUBLICO EN GENERAL.</t>
  </si>
  <si>
    <t>1- CONCIENTIZACION DE LA VALORACION DEL OFICIO ARTESANAL COMO UN MEDIO POTENCIALMENTE PRODUCTIVO. 2- FORMACION INTEGRAL DE NUEVOS ARTESANOS, EN TECNICAS PARA LA PRODUCCION DE OBJETO ARTESANALES. 3- MANEJO ADMINISTRATIVO Y COMERCIALIZACION DE LOS PRODUCTOS A TRAVEZ DE PYMES. 4- GENERACION DE EMPLEOS DIRECTOS. 5- ENFOQUE DE LOS OBJETOS ARTESANALES DE CALIDAD, CON ALTO GRADO DE IDENTIDAD LOCAL CULTURAL, LOGRANDO RECONOCIMIENTO Y POSICIONAMIENTO EN LA REGION O LOCALIDAD, PARA GENERAR UN FACTOR DIFERENCIADOE EN EL DISEÑO DE SUS PRODUCTOS. 6- CREACIONES DE  COLECCIONES POR UNIDAD PRODUCTIVA, IDENTIFICADAS POR UN NOMBRE QUE SERA DEBIDAMENTE REGISTRADA EN LA ENTIDAD PERTINENTES, ( ONAPI/ONDA.)</t>
  </si>
  <si>
    <t>Número de cursos realizados</t>
  </si>
  <si>
    <t>17-  SUPERVICION, REGULACION, FOMENTO DEL COMERCIO</t>
  </si>
  <si>
    <t>6546- Artesanos y público en general reciben capacitación en la producción de la artesanía</t>
  </si>
  <si>
    <t>CONSISTE EN LA REALIZACION DE TALLERES Y CURSOS TECNICOS DE CAPACITACION PARA LA PRODUCCION DE LA ARTESANIA, INCLUYENDO LAS PROVENIENTES DE PIEDRAS SEMIPRECISOAS  COMO AMBAR Y LARIMAR, A FIN DE DESARROLLAR LA INDUSTRIA ARTESANAL DE LA REPUBLICA DOMINICANA.</t>
  </si>
  <si>
    <t>6546- ARTESANOS Y PUBLICOS EN GENERAL RECIBEN CAPACITACION EN LA PRODUCCION DE LA ARTESANIA</t>
  </si>
  <si>
    <t xml:space="preserve"> </t>
  </si>
  <si>
    <t xml:space="preserve">                                        ENC. DE PRESUPUESTO</t>
  </si>
  <si>
    <t xml:space="preserve">                                       ENC. DPTO FINANCIERO</t>
  </si>
  <si>
    <t>ENC. DPTO DE PLANIFICACION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</si>
</sst>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28" xfId="0" applyFont="1" applyFill="1" applyBorder="1" applyAlignment="1">
      <alignment horizontal="center" vertical="center" wrapText="1" readingOrder="1"/>
    </xf>
    <xf numFmtId="0" fontId="15" fillId="8" borderId="29" xfId="0" applyFont="1" applyFill="1" applyBorder="1" applyAlignment="1">
      <alignment horizontal="center" vertical="center" wrapText="1" readingOrder="1"/>
    </xf>
    <xf numFmtId="0" fontId="15" fillId="8" borderId="30" xfId="0" applyFont="1" applyFill="1" applyBorder="1" applyAlignment="1">
      <alignment horizontal="center" vertical="center" wrapText="1" readingOrder="1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10" fillId="6" borderId="19" xfId="0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>
      <alignment vertical="top"/>
    </xf>
    <xf numFmtId="167" fontId="17" fillId="0" borderId="20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20" xfId="0" applyFont="1" applyBorder="1" applyAlignment="1">
      <alignment vertical="center"/>
    </xf>
    <xf numFmtId="0" fontId="2" fillId="0" borderId="20" xfId="0" applyFont="1" applyBorder="1"/>
    <xf numFmtId="166" fontId="22" fillId="0" borderId="26" xfId="0" applyNumberFormat="1" applyFont="1" applyBorder="1" applyAlignment="1" applyProtection="1">
      <alignment horizontal="center" vertical="center" wrapText="1" readingOrder="1"/>
      <protection locked="0"/>
    </xf>
    <xf numFmtId="167" fontId="22" fillId="0" borderId="26" xfId="0" applyNumberFormat="1" applyFont="1" applyBorder="1" applyAlignment="1" applyProtection="1">
      <alignment horizontal="center" vertical="center" wrapText="1" readingOrder="1"/>
      <protection locked="0"/>
    </xf>
    <xf numFmtId="166" fontId="22" fillId="0" borderId="26" xfId="0" applyNumberFormat="1" applyFont="1" applyBorder="1" applyAlignment="1" applyProtection="1">
      <alignment horizontal="center" vertical="center" wrapText="1"/>
      <protection locked="0"/>
    </xf>
    <xf numFmtId="10" fontId="22" fillId="7" borderId="26" xfId="2" applyNumberFormat="1" applyFont="1" applyFill="1" applyBorder="1" applyAlignment="1" applyProtection="1">
      <alignment horizontal="center" vertical="center" wrapText="1" readingOrder="1"/>
      <protection locked="0"/>
    </xf>
    <xf numFmtId="168" fontId="22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0" borderId="0" xfId="0" applyFont="1" applyAlignment="1">
      <alignment vertical="center"/>
    </xf>
    <xf numFmtId="0" fontId="11" fillId="0" borderId="20" xfId="0" applyFont="1" applyBorder="1" applyProtection="1">
      <protection locked="0"/>
    </xf>
    <xf numFmtId="0" fontId="13" fillId="0" borderId="0" xfId="0" applyFont="1" applyProtection="1">
      <protection locked="0"/>
    </xf>
    <xf numFmtId="0" fontId="2" fillId="0" borderId="0" xfId="0" applyFont="1" applyBorder="1" applyAlignment="1">
      <alignment vertical="top"/>
    </xf>
    <xf numFmtId="167" fontId="17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13" fillId="0" borderId="20" xfId="0" applyFont="1" applyBorder="1" applyProtection="1">
      <protection locked="0"/>
    </xf>
    <xf numFmtId="0" fontId="22" fillId="0" borderId="26" xfId="0" applyFont="1" applyBorder="1" applyAlignment="1" applyProtection="1">
      <alignment horizontal="center" vertical="top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10" fillId="6" borderId="20" xfId="0" applyFont="1" applyFill="1" applyBorder="1" applyAlignment="1">
      <alignment horizontal="left" vertical="center" wrapText="1"/>
    </xf>
    <xf numFmtId="49" fontId="18" fillId="0" borderId="20" xfId="0" quotePrefix="1" applyNumberFormat="1" applyFont="1" applyBorder="1" applyAlignment="1" applyProtection="1">
      <alignment horizontal="left" vertical="center" wrapText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18" xfId="0" applyFont="1" applyBorder="1" applyAlignment="1" applyProtection="1">
      <alignment horizontal="left" vertical="center" wrapText="1"/>
      <protection locked="0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6" xfId="2" applyNumberFormat="1" applyFont="1" applyFill="1" applyBorder="1" applyAlignment="1" applyProtection="1">
      <alignment horizontal="center" vertical="center" wrapText="1" readingOrder="1"/>
    </xf>
    <xf numFmtId="10" fontId="11" fillId="7" borderId="27" xfId="2" applyNumberFormat="1" applyFont="1" applyFill="1" applyBorder="1" applyAlignment="1" applyProtection="1">
      <alignment horizontal="center" vertical="center" wrapText="1" readingOrder="1"/>
    </xf>
    <xf numFmtId="0" fontId="14" fillId="8" borderId="26" xfId="0" applyFont="1" applyFill="1" applyBorder="1" applyAlignment="1">
      <alignment horizontal="center" vertical="center" wrapText="1" readingOrder="1"/>
    </xf>
    <xf numFmtId="0" fontId="11" fillId="6" borderId="26" xfId="0" applyFont="1" applyFill="1" applyBorder="1" applyAlignment="1">
      <alignment vertical="top" wrapText="1"/>
    </xf>
    <xf numFmtId="0" fontId="11" fillId="6" borderId="27" xfId="0" applyFont="1" applyFill="1" applyBorder="1" applyAlignment="1">
      <alignment vertical="top" wrapText="1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3" xfId="1" applyNumberFormat="1" applyFont="1" applyFill="1" applyBorder="1" applyAlignment="1" applyProtection="1">
      <alignment horizontal="center" vertical="top" wrapText="1" readingOrder="1"/>
      <protection locked="0"/>
    </xf>
    <xf numFmtId="39" fontId="11" fillId="0" borderId="34" xfId="1" applyNumberFormat="1" applyFont="1" applyFill="1" applyBorder="1" applyAlignment="1" applyProtection="1">
      <alignment horizontal="center" vertical="top" wrapText="1" readingOrder="1"/>
      <protection locked="0"/>
    </xf>
    <xf numFmtId="39" fontId="11" fillId="0" borderId="22" xfId="1" applyNumberFormat="1" applyFont="1" applyFill="1" applyBorder="1" applyAlignment="1" applyProtection="1">
      <alignment horizontal="center" vertical="top" wrapText="1" readingOrder="1"/>
      <protection locked="0"/>
    </xf>
    <xf numFmtId="0" fontId="13" fillId="6" borderId="21" xfId="0" applyFont="1" applyFill="1" applyBorder="1" applyAlignment="1">
      <alignment horizontal="center" vertical="center" wrapText="1" readingOrder="1"/>
    </xf>
    <xf numFmtId="0" fontId="13" fillId="6" borderId="22" xfId="0" applyFont="1" applyFill="1" applyBorder="1" applyAlignment="1">
      <alignment horizontal="center" vertical="center" wrapText="1" readingOrder="1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34" xfId="0" applyFont="1" applyFill="1" applyBorder="1" applyAlignment="1">
      <alignment horizontal="center" vertical="center" wrapText="1" readingOrder="1"/>
    </xf>
    <xf numFmtId="0" fontId="13" fillId="0" borderId="0" xfId="0" applyFont="1" applyAlignment="1" applyProtection="1">
      <alignment horizontal="center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19" fillId="0" borderId="31" xfId="0" applyFont="1" applyBorder="1" applyAlignment="1" applyProtection="1">
      <alignment horizontal="left" vertical="center" wrapText="1"/>
      <protection locked="0"/>
    </xf>
    <xf numFmtId="0" fontId="19" fillId="0" borderId="32" xfId="0" applyFont="1" applyBorder="1" applyAlignment="1" applyProtection="1">
      <alignment horizontal="left" vertical="center" wrapText="1"/>
      <protection locked="0"/>
    </xf>
    <xf numFmtId="0" fontId="19" fillId="0" borderId="33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6" formatCode="[$-10409]#,##0;\-#,##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  <border outline="0">
        <right style="thin">
          <color theme="0" tint="-0.34998626667073579"/>
        </right>
      </border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geigob-my.sharepoint.com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</row>
        <row r="8"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D17" t="str">
            <v>2.1.1</v>
          </cell>
          <cell r="E17" t="str">
            <v>Implantar y garantizar un sistema educativo nacional de calidad</v>
          </cell>
        </row>
        <row r="18"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D22" t="str">
            <v>2.3.1</v>
          </cell>
          <cell r="E22" t="str">
            <v>Construir una cultura de igualdad y equidad entre hombres y mujeres</v>
          </cell>
        </row>
        <row r="23"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29" totalsRowShown="0" headerRowDxfId="14" dataDxfId="12" headerRowBorderDxfId="13" tableBorderDxfId="11" totalsRowBorderDxfId="10">
  <autoFilter ref="A28:J29"/>
  <tableColumns count="10">
    <tableColumn id="1" name="Producto" dataDxfId="9"/>
    <tableColumn id="2" name="Indicador" dataDxfId="8"/>
    <tableColumn id="3" name="Física_x000a_(A)" dataDxfId="7"/>
    <tableColumn id="4" name="Financiera_x000a_(B)" dataDxfId="6">
      <calculatedColumnFormula>A25</calculatedColumnFormula>
    </tableColumn>
    <tableColumn id="9" name="Física_x000a_(C)" dataDxfId="5">
      <calculatedColumnFormula>Tabla1[Física
(A)]</calculatedColumnFormula>
    </tableColumn>
    <tableColumn id="10" name="Financiera_x000a_(D)" dataDxfId="4">
      <calculatedColumnFormula>Tabla1[Financiera
(B)]</calculatedColumnFormula>
    </tableColumn>
    <tableColumn id="5" name="Física _x000a_(E)" dataDxfId="3"/>
    <tableColumn id="6" name="Financiera _x000a_ (F)" dataDxfId="2"/>
    <tableColumn id="7" name="Física _x000a_(%)_x000a_ G=E/C" dataDxfId="1" dataCellStyle="Porcentaje">
      <calculatedColumnFormula>Tabla1[Física 
(E)]/Tabla1[Física
(C)]</calculatedColumnFormula>
    </tableColumn>
    <tableColumn id="8" name="Financiero _x000a_(%) _x000a_H=F/D" dataDxfId="0">
      <calculatedColumnFormula>Tabla1[Financiera 
 (F)]/Tabla1[Financiera
(D)]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view="pageBreakPreview" zoomScaleNormal="100" zoomScaleSheetLayoutView="100" workbookViewId="0">
      <selection activeCell="I3" sqref="I3"/>
    </sheetView>
  </sheetViews>
  <sheetFormatPr baseColWidth="10" defaultRowHeight="15" x14ac:dyDescent="0.25"/>
  <cols>
    <col min="1" max="1" width="65.140625" style="8" customWidth="1"/>
    <col min="2" max="2" width="17.5703125" style="8" customWidth="1"/>
    <col min="3" max="10" width="12.7109375" style="8" customWidth="1"/>
    <col min="11" max="11" width="11.42578125" style="8"/>
  </cols>
  <sheetData>
    <row r="1" spans="1:11" ht="21.75" thickBot="1" x14ac:dyDescent="0.3">
      <c r="A1" s="16"/>
      <c r="B1" s="50" t="s">
        <v>51</v>
      </c>
      <c r="C1" s="51"/>
      <c r="D1" s="51"/>
      <c r="E1" s="51"/>
      <c r="F1" s="51"/>
      <c r="G1" s="51"/>
      <c r="H1" s="51"/>
      <c r="I1" s="51"/>
      <c r="J1" s="52"/>
      <c r="K1" s="1"/>
    </row>
    <row r="2" spans="1:11" ht="21.75" thickBot="1" x14ac:dyDescent="0.3">
      <c r="A2" s="17"/>
      <c r="B2" s="53" t="s">
        <v>0</v>
      </c>
      <c r="C2" s="54"/>
      <c r="D2" s="53" t="s">
        <v>1</v>
      </c>
      <c r="E2" s="55"/>
      <c r="F2" s="55"/>
      <c r="G2" s="54"/>
      <c r="H2" s="56"/>
      <c r="I2" s="2" t="s">
        <v>2</v>
      </c>
      <c r="J2" s="3" t="s">
        <v>3</v>
      </c>
      <c r="K2" s="1"/>
    </row>
    <row r="3" spans="1:11" ht="21.75" thickBot="1" x14ac:dyDescent="0.3">
      <c r="A3" s="18"/>
      <c r="B3" s="57" t="s">
        <v>4</v>
      </c>
      <c r="C3" s="58"/>
      <c r="D3" s="57" t="s">
        <v>56</v>
      </c>
      <c r="E3" s="58"/>
      <c r="F3" s="58"/>
      <c r="G3" s="58"/>
      <c r="H3" s="59"/>
      <c r="I3" s="4">
        <v>45109</v>
      </c>
      <c r="J3" s="5">
        <v>1</v>
      </c>
      <c r="K3" s="1"/>
    </row>
    <row r="4" spans="1:11" x14ac:dyDescent="0.25">
      <c r="A4" s="60"/>
      <c r="B4" s="61"/>
      <c r="C4" s="61"/>
      <c r="D4" s="62"/>
      <c r="E4" s="62"/>
      <c r="F4" s="62"/>
      <c r="G4" s="62"/>
      <c r="H4" s="62"/>
      <c r="I4" s="61"/>
      <c r="J4" s="63"/>
      <c r="K4" s="1"/>
    </row>
    <row r="5" spans="1:11" ht="3" customHeight="1" x14ac:dyDescent="0.25">
      <c r="A5" s="44"/>
      <c r="B5" s="45"/>
      <c r="C5" s="45"/>
      <c r="D5" s="45"/>
      <c r="E5" s="45"/>
      <c r="F5" s="45"/>
      <c r="G5" s="45"/>
      <c r="H5" s="45"/>
      <c r="I5" s="45"/>
      <c r="J5" s="46"/>
      <c r="K5" s="1"/>
    </row>
    <row r="6" spans="1:11" ht="15.75" x14ac:dyDescent="0.25">
      <c r="A6" s="39" t="s">
        <v>5</v>
      </c>
      <c r="B6" s="40"/>
      <c r="C6" s="40"/>
      <c r="D6" s="40"/>
      <c r="E6" s="40"/>
      <c r="F6" s="40"/>
      <c r="G6" s="40"/>
      <c r="H6" s="40"/>
      <c r="I6" s="40"/>
      <c r="J6" s="41"/>
      <c r="K6" s="1"/>
    </row>
    <row r="7" spans="1:11" ht="15.75" x14ac:dyDescent="0.25">
      <c r="A7" s="47" t="s">
        <v>6</v>
      </c>
      <c r="B7" s="48"/>
      <c r="C7" s="48"/>
      <c r="D7" s="48"/>
      <c r="E7" s="48"/>
      <c r="F7" s="48"/>
      <c r="G7" s="48"/>
      <c r="H7" s="48"/>
      <c r="I7" s="48"/>
      <c r="J7" s="49"/>
      <c r="K7" s="1"/>
    </row>
    <row r="8" spans="1:11" ht="17.25" customHeight="1" x14ac:dyDescent="0.25">
      <c r="A8" s="23" t="s">
        <v>7</v>
      </c>
      <c r="B8" s="37" t="s">
        <v>57</v>
      </c>
      <c r="C8" s="37"/>
      <c r="D8" s="37"/>
      <c r="E8" s="37"/>
      <c r="F8" s="37"/>
      <c r="G8" s="37"/>
      <c r="H8" s="37"/>
      <c r="I8" s="37"/>
      <c r="J8" s="37"/>
      <c r="K8" s="1"/>
    </row>
    <row r="9" spans="1:11" x14ac:dyDescent="0.25">
      <c r="A9" s="24" t="s">
        <v>37</v>
      </c>
      <c r="B9" s="43" t="s">
        <v>58</v>
      </c>
      <c r="C9" s="43"/>
      <c r="D9" s="43"/>
      <c r="E9" s="43"/>
      <c r="F9" s="43"/>
      <c r="G9" s="43"/>
      <c r="H9" s="43"/>
      <c r="I9" s="43"/>
      <c r="J9" s="43"/>
      <c r="K9" s="1"/>
    </row>
    <row r="10" spans="1:11" x14ac:dyDescent="0.25">
      <c r="A10" s="24" t="s">
        <v>38</v>
      </c>
      <c r="B10" s="43" t="s">
        <v>59</v>
      </c>
      <c r="C10" s="43"/>
      <c r="D10" s="43"/>
      <c r="E10" s="43"/>
      <c r="F10" s="43"/>
      <c r="G10" s="43"/>
      <c r="H10" s="43"/>
      <c r="I10" s="43"/>
      <c r="J10" s="43"/>
      <c r="K10" s="1"/>
    </row>
    <row r="11" spans="1:11" ht="30.75" customHeight="1" x14ac:dyDescent="0.25">
      <c r="A11" s="23" t="s">
        <v>8</v>
      </c>
      <c r="B11" s="38" t="s">
        <v>60</v>
      </c>
      <c r="C11" s="38"/>
      <c r="D11" s="38"/>
      <c r="E11" s="38"/>
      <c r="F11" s="38"/>
      <c r="G11" s="38"/>
      <c r="H11" s="38"/>
      <c r="I11" s="38"/>
      <c r="J11" s="38"/>
    </row>
    <row r="12" spans="1:11" ht="42.75" customHeight="1" x14ac:dyDescent="0.25">
      <c r="A12" s="23" t="s">
        <v>9</v>
      </c>
      <c r="B12" s="38" t="s">
        <v>61</v>
      </c>
      <c r="C12" s="38"/>
      <c r="D12" s="38"/>
      <c r="E12" s="38"/>
      <c r="F12" s="38"/>
      <c r="G12" s="38"/>
      <c r="H12" s="38"/>
      <c r="I12" s="38"/>
      <c r="J12" s="38"/>
    </row>
    <row r="13" spans="1:11" ht="15.75" x14ac:dyDescent="0.25">
      <c r="A13" s="39" t="s">
        <v>10</v>
      </c>
      <c r="B13" s="40"/>
      <c r="C13" s="40"/>
      <c r="D13" s="40"/>
      <c r="E13" s="40"/>
      <c r="F13" s="40"/>
      <c r="G13" s="40"/>
      <c r="H13" s="40"/>
      <c r="I13" s="40"/>
      <c r="J13" s="41"/>
    </row>
    <row r="14" spans="1:11" ht="27.75" customHeight="1" x14ac:dyDescent="0.25">
      <c r="A14" s="6" t="s">
        <v>11</v>
      </c>
      <c r="B14" s="19">
        <v>3</v>
      </c>
      <c r="C14" s="42" t="s">
        <v>63</v>
      </c>
      <c r="D14" s="42"/>
      <c r="E14" s="42"/>
      <c r="F14" s="42"/>
      <c r="G14" s="42"/>
      <c r="H14" s="42"/>
      <c r="I14" s="42"/>
      <c r="J14" s="42"/>
    </row>
    <row r="15" spans="1:11" ht="26.25" customHeight="1" x14ac:dyDescent="0.25">
      <c r="A15" s="6" t="s">
        <v>12</v>
      </c>
      <c r="B15" s="9">
        <v>3.4</v>
      </c>
      <c r="C15" s="42" t="s">
        <v>64</v>
      </c>
      <c r="D15" s="42"/>
      <c r="E15" s="42"/>
      <c r="F15" s="42"/>
      <c r="G15" s="42"/>
      <c r="H15" s="42"/>
      <c r="I15" s="42"/>
      <c r="J15" s="42"/>
    </row>
    <row r="16" spans="1:11" ht="31.5" customHeight="1" x14ac:dyDescent="0.25">
      <c r="A16" s="6" t="s">
        <v>13</v>
      </c>
      <c r="B16" s="10" t="s">
        <v>62</v>
      </c>
      <c r="C16" s="42" t="str">
        <f>IFERROR(VLOOKUP(B16,'[1]Validacion datos'!D8:E64,2,FALSE),"")</f>
        <v>Elevar la eficiencia, capacidad de inversión y productividad de las micro, pequeñas y medianas empresas (MIPYME).</v>
      </c>
      <c r="D16" s="42"/>
      <c r="E16" s="42"/>
      <c r="F16" s="42"/>
      <c r="G16" s="42"/>
      <c r="H16" s="42"/>
      <c r="I16" s="42"/>
      <c r="J16" s="42"/>
    </row>
    <row r="17" spans="1:11" ht="15.75" x14ac:dyDescent="0.25">
      <c r="A17" s="39" t="s">
        <v>14</v>
      </c>
      <c r="B17" s="40"/>
      <c r="C17" s="40"/>
      <c r="D17" s="40"/>
      <c r="E17" s="40"/>
      <c r="F17" s="40"/>
      <c r="G17" s="40"/>
      <c r="H17" s="40"/>
      <c r="I17" s="40"/>
      <c r="J17" s="41"/>
    </row>
    <row r="18" spans="1:11" ht="29.25" customHeight="1" x14ac:dyDescent="0.25">
      <c r="A18" s="6" t="s">
        <v>15</v>
      </c>
      <c r="B18" s="64" t="s">
        <v>69</v>
      </c>
      <c r="C18" s="64"/>
      <c r="D18" s="64"/>
      <c r="E18" s="64"/>
      <c r="F18" s="64"/>
      <c r="G18" s="64"/>
      <c r="H18" s="64"/>
      <c r="I18" s="64"/>
      <c r="J18" s="65"/>
    </row>
    <row r="19" spans="1:11" ht="33" customHeight="1" x14ac:dyDescent="0.25">
      <c r="A19" s="11" t="s">
        <v>16</v>
      </c>
      <c r="B19" s="64" t="s">
        <v>65</v>
      </c>
      <c r="C19" s="64"/>
      <c r="D19" s="64"/>
      <c r="E19" s="64"/>
      <c r="F19" s="64"/>
      <c r="G19" s="64"/>
      <c r="H19" s="64"/>
      <c r="I19" s="64"/>
      <c r="J19" s="65"/>
    </row>
    <row r="20" spans="1:11" ht="34.5" customHeight="1" x14ac:dyDescent="0.25">
      <c r="A20" s="11" t="s">
        <v>17</v>
      </c>
      <c r="B20" s="64" t="s">
        <v>66</v>
      </c>
      <c r="C20" s="64"/>
      <c r="D20" s="64"/>
      <c r="E20" s="64"/>
      <c r="F20" s="64"/>
      <c r="G20" s="64"/>
      <c r="H20" s="64"/>
      <c r="I20" s="64"/>
      <c r="J20" s="65"/>
    </row>
    <row r="21" spans="1:11" ht="85.5" customHeight="1" x14ac:dyDescent="0.25">
      <c r="A21" s="11" t="s">
        <v>39</v>
      </c>
      <c r="B21" s="64" t="s">
        <v>67</v>
      </c>
      <c r="C21" s="64"/>
      <c r="D21" s="64"/>
      <c r="E21" s="64"/>
      <c r="F21" s="64"/>
      <c r="G21" s="64"/>
      <c r="H21" s="64"/>
      <c r="I21" s="64"/>
      <c r="J21" s="65"/>
      <c r="K21" s="1"/>
    </row>
    <row r="22" spans="1:11" ht="15.75" x14ac:dyDescent="0.25">
      <c r="A22" s="39" t="s">
        <v>18</v>
      </c>
      <c r="B22" s="40"/>
      <c r="C22" s="40"/>
      <c r="D22" s="40"/>
      <c r="E22" s="40"/>
      <c r="F22" s="40"/>
      <c r="G22" s="40"/>
      <c r="H22" s="40"/>
      <c r="I22" s="40"/>
      <c r="J22" s="41"/>
    </row>
    <row r="23" spans="1:11" ht="15.75" x14ac:dyDescent="0.25">
      <c r="A23" s="47" t="s">
        <v>19</v>
      </c>
      <c r="B23" s="48"/>
      <c r="C23" s="48"/>
      <c r="D23" s="48"/>
      <c r="E23" s="48"/>
      <c r="F23" s="48"/>
      <c r="G23" s="48"/>
      <c r="H23" s="48"/>
      <c r="I23" s="48"/>
      <c r="J23" s="49"/>
      <c r="K23" s="1"/>
    </row>
    <row r="24" spans="1:11" ht="15" customHeight="1" x14ac:dyDescent="0.25">
      <c r="A24" s="81" t="s">
        <v>20</v>
      </c>
      <c r="B24" s="82"/>
      <c r="C24" s="83" t="s">
        <v>21</v>
      </c>
      <c r="D24" s="85"/>
      <c r="E24" s="85"/>
      <c r="F24" s="85" t="s">
        <v>22</v>
      </c>
      <c r="G24" s="85"/>
      <c r="H24" s="82"/>
      <c r="I24" s="83" t="s">
        <v>23</v>
      </c>
      <c r="J24" s="84"/>
    </row>
    <row r="25" spans="1:11" x14ac:dyDescent="0.25">
      <c r="A25" s="68">
        <v>60000000</v>
      </c>
      <c r="B25" s="69"/>
      <c r="C25" s="75">
        <v>60000000</v>
      </c>
      <c r="D25" s="76"/>
      <c r="E25" s="77"/>
      <c r="F25" s="78">
        <f>Tabla1[Financiera 
 (F)]</f>
        <v>6520018.7300000004</v>
      </c>
      <c r="G25" s="79"/>
      <c r="H25" s="80"/>
      <c r="I25" s="70">
        <f>F25/C25</f>
        <v>0.10866697883333334</v>
      </c>
      <c r="J25" s="71"/>
    </row>
    <row r="26" spans="1:11" ht="15.75" x14ac:dyDescent="0.25">
      <c r="A26" s="47" t="s">
        <v>24</v>
      </c>
      <c r="B26" s="48"/>
      <c r="C26" s="48"/>
      <c r="D26" s="48"/>
      <c r="E26" s="48"/>
      <c r="F26" s="48"/>
      <c r="G26" s="48"/>
      <c r="H26" s="48"/>
      <c r="I26" s="48"/>
      <c r="J26" s="49"/>
      <c r="K26" s="1"/>
    </row>
    <row r="27" spans="1:11" x14ac:dyDescent="0.25">
      <c r="A27" s="7"/>
      <c r="B27"/>
      <c r="C27" s="72" t="s">
        <v>25</v>
      </c>
      <c r="D27" s="73"/>
      <c r="E27" s="72" t="s">
        <v>44</v>
      </c>
      <c r="F27" s="73"/>
      <c r="G27" s="72" t="s">
        <v>40</v>
      </c>
      <c r="H27" s="72"/>
      <c r="I27" s="72" t="s">
        <v>26</v>
      </c>
      <c r="J27" s="74"/>
    </row>
    <row r="28" spans="1:11" ht="38.25" x14ac:dyDescent="0.25">
      <c r="A28" s="12" t="s">
        <v>27</v>
      </c>
      <c r="B28" s="13" t="s">
        <v>28</v>
      </c>
      <c r="C28" s="13" t="s">
        <v>41</v>
      </c>
      <c r="D28" s="13" t="s">
        <v>42</v>
      </c>
      <c r="E28" s="13" t="s">
        <v>45</v>
      </c>
      <c r="F28" s="13" t="s">
        <v>46</v>
      </c>
      <c r="G28" s="13" t="s">
        <v>47</v>
      </c>
      <c r="H28" s="13" t="s">
        <v>48</v>
      </c>
      <c r="I28" s="13" t="s">
        <v>49</v>
      </c>
      <c r="J28" s="14" t="s">
        <v>50</v>
      </c>
    </row>
    <row r="29" spans="1:11" ht="53.25" customHeight="1" x14ac:dyDescent="0.25">
      <c r="A29" s="30" t="s">
        <v>70</v>
      </c>
      <c r="B29" s="36" t="s">
        <v>68</v>
      </c>
      <c r="C29" s="25">
        <v>36</v>
      </c>
      <c r="D29" s="26">
        <f>A25</f>
        <v>60000000</v>
      </c>
      <c r="E29" s="25">
        <f>Tabla1[Física
(A)]</f>
        <v>36</v>
      </c>
      <c r="F29" s="26">
        <f>Tabla1[Financiera
(B)]</f>
        <v>60000000</v>
      </c>
      <c r="G29" s="27"/>
      <c r="H29" s="26">
        <v>6520018.7300000004</v>
      </c>
      <c r="I29" s="28">
        <f>Tabla1[Física 
(E)]/Tabla1[Física
(C)]</f>
        <v>0</v>
      </c>
      <c r="J29" s="29">
        <f>Tabla1[Financiera 
 (F)]/Tabla1[Financiera
(D)]</f>
        <v>0.10866697883333334</v>
      </c>
    </row>
    <row r="30" spans="1:11" ht="15.75" x14ac:dyDescent="0.25">
      <c r="A30" s="39" t="s">
        <v>29</v>
      </c>
      <c r="B30" s="40"/>
      <c r="C30" s="40"/>
      <c r="D30" s="40"/>
      <c r="E30" s="40"/>
      <c r="F30" s="40"/>
      <c r="G30" s="40"/>
      <c r="H30" s="40"/>
      <c r="I30" s="40"/>
      <c r="J30" s="41"/>
    </row>
    <row r="31" spans="1:11" ht="15.75" x14ac:dyDescent="0.25">
      <c r="A31" s="47" t="s">
        <v>30</v>
      </c>
      <c r="B31" s="48"/>
      <c r="C31" s="48"/>
      <c r="D31" s="48"/>
      <c r="E31" s="48"/>
      <c r="F31" s="48"/>
      <c r="G31" s="48"/>
      <c r="H31" s="48"/>
      <c r="I31" s="48"/>
      <c r="J31" s="49"/>
      <c r="K31" s="1"/>
    </row>
    <row r="32" spans="1:11" ht="15" customHeight="1" x14ac:dyDescent="0.25">
      <c r="A32" s="15" t="s">
        <v>31</v>
      </c>
      <c r="B32" s="64" t="s">
        <v>72</v>
      </c>
      <c r="C32" s="64"/>
      <c r="D32" s="64"/>
      <c r="E32" s="64"/>
      <c r="F32" s="64"/>
      <c r="G32" s="64"/>
      <c r="H32" s="64"/>
      <c r="I32" s="64"/>
      <c r="J32" s="65"/>
    </row>
    <row r="33" spans="1:11" ht="51" customHeight="1" x14ac:dyDescent="0.25">
      <c r="A33" s="15" t="s">
        <v>32</v>
      </c>
      <c r="B33" s="66" t="s">
        <v>71</v>
      </c>
      <c r="C33" s="66"/>
      <c r="D33" s="66"/>
      <c r="E33" s="66"/>
      <c r="F33" s="66"/>
      <c r="G33" s="66"/>
      <c r="H33" s="66"/>
      <c r="I33" s="66"/>
      <c r="J33" s="67"/>
    </row>
    <row r="34" spans="1:11" ht="85.5" customHeight="1" x14ac:dyDescent="0.25">
      <c r="A34" s="15" t="s">
        <v>33</v>
      </c>
      <c r="B34" s="66" t="s">
        <v>52</v>
      </c>
      <c r="C34" s="66"/>
      <c r="D34" s="66"/>
      <c r="E34" s="66"/>
      <c r="F34" s="66"/>
      <c r="G34" s="66"/>
      <c r="H34" s="66"/>
      <c r="I34" s="66"/>
      <c r="J34" s="67"/>
    </row>
    <row r="35" spans="1:11" x14ac:dyDescent="0.25">
      <c r="A35" s="15" t="s">
        <v>34</v>
      </c>
      <c r="B35" s="66" t="s">
        <v>52</v>
      </c>
      <c r="C35" s="66"/>
      <c r="D35" s="66"/>
      <c r="E35" s="66"/>
      <c r="F35" s="66"/>
      <c r="G35" s="66"/>
      <c r="H35" s="66"/>
      <c r="I35" s="66"/>
      <c r="J35" s="67"/>
    </row>
    <row r="36" spans="1:11" ht="15.75" x14ac:dyDescent="0.25">
      <c r="A36" s="39" t="s">
        <v>35</v>
      </c>
      <c r="B36" s="40"/>
      <c r="C36" s="40"/>
      <c r="D36" s="40"/>
      <c r="E36" s="40"/>
      <c r="F36" s="40"/>
      <c r="G36" s="40"/>
      <c r="H36" s="40"/>
      <c r="I36" s="40"/>
      <c r="J36" s="41"/>
    </row>
    <row r="37" spans="1:11" ht="15.75" x14ac:dyDescent="0.25">
      <c r="A37" s="87" t="s">
        <v>36</v>
      </c>
      <c r="B37" s="88"/>
      <c r="C37" s="88"/>
      <c r="D37" s="88"/>
      <c r="E37" s="88"/>
      <c r="F37" s="88"/>
      <c r="G37" s="88"/>
      <c r="H37" s="88"/>
      <c r="I37" s="88"/>
      <c r="J37" s="89"/>
      <c r="K37" s="1"/>
    </row>
    <row r="38" spans="1:11" ht="27.75" customHeight="1" x14ac:dyDescent="0.25">
      <c r="A38" s="90" t="s">
        <v>43</v>
      </c>
      <c r="B38" s="91"/>
      <c r="C38" s="91"/>
      <c r="D38" s="91"/>
      <c r="E38" s="91"/>
      <c r="F38" s="91"/>
      <c r="G38" s="91"/>
      <c r="H38" s="91"/>
      <c r="I38" s="91"/>
      <c r="J38" s="92"/>
    </row>
    <row r="39" spans="1:11" ht="27.75" customHeight="1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1" ht="30.75" customHeight="1" x14ac:dyDescent="0.25">
      <c r="A40" s="93"/>
      <c r="B40" s="93"/>
      <c r="C40" s="93"/>
      <c r="D40" s="93"/>
      <c r="E40" s="93"/>
      <c r="F40" s="93"/>
      <c r="G40" s="93"/>
      <c r="H40" s="93"/>
      <c r="I40" s="93"/>
      <c r="J40" s="93"/>
    </row>
    <row r="41" spans="1:11" x14ac:dyDescent="0.25">
      <c r="A41" s="21" t="s">
        <v>53</v>
      </c>
      <c r="B41" s="22">
        <f>Tabla1[Financiera
(B)]</f>
        <v>60000000</v>
      </c>
      <c r="G41" s="86"/>
      <c r="H41" s="86"/>
      <c r="I41" s="86"/>
      <c r="J41" s="86"/>
    </row>
    <row r="42" spans="1:11" x14ac:dyDescent="0.25">
      <c r="A42" s="21" t="s">
        <v>54</v>
      </c>
      <c r="B42" s="22">
        <v>0</v>
      </c>
      <c r="G42" s="86"/>
      <c r="H42" s="86"/>
      <c r="I42" s="86"/>
      <c r="J42" s="86"/>
    </row>
    <row r="43" spans="1:11" x14ac:dyDescent="0.25">
      <c r="A43" s="21" t="s">
        <v>55</v>
      </c>
      <c r="B43" s="22">
        <f>F25</f>
        <v>6520018.7300000004</v>
      </c>
    </row>
    <row r="44" spans="1:11" x14ac:dyDescent="0.25">
      <c r="A44" s="33"/>
      <c r="B44" s="34"/>
    </row>
    <row r="45" spans="1:11" ht="40.5" customHeight="1" x14ac:dyDescent="0.25">
      <c r="A45" s="32" t="s">
        <v>75</v>
      </c>
      <c r="B45" s="32" t="s">
        <v>74</v>
      </c>
      <c r="C45" s="32"/>
      <c r="D45" s="32"/>
      <c r="G45" s="32" t="s">
        <v>76</v>
      </c>
      <c r="H45" s="32"/>
      <c r="I45" s="32"/>
    </row>
    <row r="46" spans="1:11" x14ac:dyDescent="0.25">
      <c r="A46" s="35"/>
      <c r="B46" s="35"/>
      <c r="C46" s="35"/>
      <c r="D46" s="35"/>
      <c r="E46" s="31"/>
      <c r="F46" s="31"/>
      <c r="G46" s="31"/>
      <c r="H46" s="31"/>
      <c r="I46" s="31"/>
      <c r="J46" s="31"/>
    </row>
    <row r="47" spans="1:11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</row>
    <row r="48" spans="1:11" x14ac:dyDescent="0.25">
      <c r="A48" s="31"/>
      <c r="B48" s="31"/>
      <c r="C48" s="31"/>
      <c r="D48" s="31" t="s">
        <v>73</v>
      </c>
      <c r="E48" s="31"/>
      <c r="F48" s="31"/>
      <c r="G48" s="31"/>
      <c r="H48" s="31"/>
      <c r="I48" s="31"/>
      <c r="J48" s="31"/>
    </row>
  </sheetData>
  <mergeCells count="50">
    <mergeCell ref="C15:J15"/>
    <mergeCell ref="G41:J41"/>
    <mergeCell ref="G42:J42"/>
    <mergeCell ref="A36:J36"/>
    <mergeCell ref="A37:J37"/>
    <mergeCell ref="A38:J38"/>
    <mergeCell ref="A40:J40"/>
    <mergeCell ref="C16:J16"/>
    <mergeCell ref="A17:J17"/>
    <mergeCell ref="B18:J18"/>
    <mergeCell ref="B19:J19"/>
    <mergeCell ref="B20:J20"/>
    <mergeCell ref="B21:J21"/>
    <mergeCell ref="A30:J30"/>
    <mergeCell ref="A31:J31"/>
    <mergeCell ref="A22:J22"/>
    <mergeCell ref="A23:J23"/>
    <mergeCell ref="A24:B24"/>
    <mergeCell ref="I24:J24"/>
    <mergeCell ref="C24:E24"/>
    <mergeCell ref="F24:H24"/>
    <mergeCell ref="B32:J32"/>
    <mergeCell ref="B33:J33"/>
    <mergeCell ref="B34:J34"/>
    <mergeCell ref="B35:J35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B9:J9"/>
    <mergeCell ref="B10:J10"/>
  </mergeCells>
  <phoneticPr fontId="20" type="noConversion"/>
  <dataValidations count="16">
    <dataValidation allowBlank="1" showInputMessage="1" showErrorMessage="1" prompt="Monto ejecutado en el trimestre" sqref="H28:H29"/>
    <dataValidation allowBlank="1" showInputMessage="1" showErrorMessage="1" prompt="Meta alcanzada en el trimestre" sqref="G28:G29"/>
    <dataValidation allowBlank="1" showInputMessage="1" showErrorMessage="1" prompt="Monto presupuestado para el producto" sqref="D28:D29 F28:F29 B41:B42"/>
    <dataValidation allowBlank="1" showInputMessage="1" showErrorMessage="1" prompt="Meta anual del indicador" sqref="C28:C29 E28:E29"/>
    <dataValidation allowBlank="1" showInputMessage="1" showErrorMessage="1" prompt="Nombre del indicador" sqref="B28:B29"/>
    <dataValidation allowBlank="1" showInputMessage="1" showErrorMessage="1" prompt="Nombre de cada producto" sqref="A28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38:J39"/>
    <dataValidation allowBlank="1" showInputMessage="1" showErrorMessage="1" prompt="De existir desvío, explicar razones." sqref="B35:J35"/>
    <dataValidation allowBlank="1" showInputMessage="1" showErrorMessage="1" prompt="1. Describir lo plasmado en el presupuesto_x000a_2. Describir lo alcanzado en términos financieros y de producción " sqref="B34:J34"/>
    <dataValidation allowBlank="1" showInputMessage="1" showErrorMessage="1" prompt="¿En qué consiste el producto? su objetivo" sqref="B33:J33"/>
    <dataValidation allowBlank="1" showInputMessage="1" showErrorMessage="1" prompt="Nombre del producto" sqref="B32:J32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" right="0.7" top="0.75" bottom="0.75" header="0.3" footer="0.3"/>
  <pageSetup scale="62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ARTESANOS3</cp:lastModifiedBy>
  <cp:lastPrinted>2022-04-27T12:50:24Z</cp:lastPrinted>
  <dcterms:created xsi:type="dcterms:W3CDTF">2021-03-22T15:50:10Z</dcterms:created>
  <dcterms:modified xsi:type="dcterms:W3CDTF">2023-02-08T13:09:34Z</dcterms:modified>
</cp:coreProperties>
</file>