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0490" windowHeight="7650"/>
  </bookViews>
  <sheets>
    <sheet name="Nomina Fijos Mayo 2023" sheetId="1" r:id="rId1"/>
    <sheet name="Nomina Militar Mayo 2023" sheetId="2" r:id="rId2"/>
    <sheet name="Nomina Contratados Mayo 2023" sheetId="3" r:id="rId3"/>
  </sheets>
  <definedNames>
    <definedName name="_xlnm.Print_Area" localSheetId="0">'Nomina Fijos Mayo 2023'!$A$1:$O$70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 l="1"/>
  <c r="O47" i="1" s="1"/>
  <c r="N13" i="1" l="1"/>
  <c r="O13" i="1" s="1"/>
  <c r="N23" i="1"/>
  <c r="O23" i="1" s="1"/>
  <c r="I27" i="3" l="1"/>
  <c r="N38" i="1" l="1"/>
  <c r="O38" i="1" s="1"/>
  <c r="P25" i="3"/>
  <c r="Q25" i="3" s="1"/>
  <c r="P21" i="3"/>
  <c r="Q21" i="3" s="1"/>
  <c r="P22" i="3"/>
  <c r="Q22" i="3" s="1"/>
  <c r="O27" i="3" l="1"/>
  <c r="N27" i="3"/>
  <c r="M27" i="3"/>
  <c r="L27" i="3"/>
  <c r="K55" i="1" l="1"/>
  <c r="N33" i="1"/>
  <c r="O33" i="1" s="1"/>
  <c r="O15" i="1"/>
  <c r="N24" i="1"/>
  <c r="O24" i="1" s="1"/>
  <c r="M55" i="1" l="1"/>
  <c r="L55" i="1"/>
  <c r="G55" i="1"/>
  <c r="J55" i="1"/>
  <c r="N46" i="1"/>
  <c r="O46" i="1" s="1"/>
  <c r="N32" i="1"/>
  <c r="O32" i="1" s="1"/>
  <c r="N28" i="1"/>
  <c r="O28" i="1" s="1"/>
  <c r="P23" i="3" l="1"/>
  <c r="P13" i="3"/>
  <c r="Q13" i="3" s="1"/>
  <c r="P26" i="3"/>
  <c r="Q26" i="3" s="1"/>
  <c r="N12" i="1"/>
  <c r="N17" i="1"/>
  <c r="N21" i="1"/>
  <c r="O21" i="1" s="1"/>
  <c r="N25" i="1" l="1"/>
  <c r="O25" i="1" s="1"/>
  <c r="N39" i="1" l="1"/>
  <c r="O39" i="1" s="1"/>
  <c r="P16" i="3" l="1"/>
  <c r="N16" i="1" l="1"/>
  <c r="O16" i="1" s="1"/>
  <c r="N45" i="1" l="1"/>
  <c r="O45" i="1" s="1"/>
  <c r="P14" i="3" l="1"/>
  <c r="Q14" i="3" s="1"/>
  <c r="N31" i="1"/>
  <c r="O31" i="1" s="1"/>
  <c r="P19" i="3" l="1"/>
  <c r="P12" i="3"/>
  <c r="P24" i="3"/>
  <c r="Q24" i="3" s="1"/>
  <c r="Q16" i="3"/>
  <c r="N22" i="1"/>
  <c r="O22" i="1" s="1"/>
  <c r="O12" i="1"/>
  <c r="O17" i="1"/>
  <c r="O18" i="1"/>
  <c r="N27" i="1"/>
  <c r="O27" i="1" s="1"/>
  <c r="N34" i="1"/>
  <c r="O34" i="1" s="1"/>
  <c r="O19" i="1"/>
  <c r="O35" i="1"/>
  <c r="N36" i="1"/>
  <c r="O36" i="1" s="1"/>
  <c r="N20" i="1"/>
  <c r="O20" i="1" s="1"/>
  <c r="N40" i="1"/>
  <c r="O40" i="1" s="1"/>
  <c r="N37" i="1"/>
  <c r="O37" i="1" s="1"/>
  <c r="N29" i="1"/>
  <c r="O29" i="1" s="1"/>
  <c r="N30" i="1"/>
  <c r="O30" i="1" s="1"/>
  <c r="N26" i="1"/>
  <c r="O26" i="1" s="1"/>
  <c r="N48" i="1"/>
  <c r="O48" i="1" s="1"/>
  <c r="N49" i="1"/>
  <c r="O49" i="1" s="1"/>
  <c r="N50" i="1"/>
  <c r="O50" i="1" s="1"/>
  <c r="N51" i="1"/>
  <c r="O51" i="1" s="1"/>
  <c r="N52" i="1"/>
  <c r="O52" i="1" s="1"/>
  <c r="N53" i="1"/>
  <c r="O53" i="1" s="1"/>
  <c r="N54" i="1"/>
  <c r="O54" i="1" s="1"/>
  <c r="N44" i="1"/>
  <c r="O44" i="1" s="1"/>
  <c r="N11" i="1"/>
  <c r="P27" i="3" l="1"/>
  <c r="O11" i="1"/>
  <c r="O55" i="1" s="1"/>
  <c r="N55" i="1"/>
  <c r="Q19" i="3"/>
  <c r="Q18" i="3"/>
  <c r="Q27" i="3" l="1"/>
  <c r="I12" i="2"/>
  <c r="I13" i="2" l="1"/>
  <c r="I11" i="2"/>
</calcChain>
</file>

<file path=xl/sharedStrings.xml><?xml version="1.0" encoding="utf-8"?>
<sst xmlns="http://schemas.openxmlformats.org/spreadsheetml/2006/main" count="356" uniqueCount="165">
  <si>
    <t>NOMBRE DEL EMPLEADO</t>
  </si>
  <si>
    <t>CARGO</t>
  </si>
  <si>
    <t>DEPARTAMENTO</t>
  </si>
  <si>
    <t>ESTATUS</t>
  </si>
  <si>
    <t>SUELDO</t>
  </si>
  <si>
    <t>SUELDO NETO</t>
  </si>
  <si>
    <t>Fijo</t>
  </si>
  <si>
    <t>Encargado</t>
  </si>
  <si>
    <t>Encargada</t>
  </si>
  <si>
    <t>Seccion de Nóminas</t>
  </si>
  <si>
    <t xml:space="preserve">Encargado </t>
  </si>
  <si>
    <t>Rafael Guarionex Villar Lora</t>
  </si>
  <si>
    <t>Seccion de Correspondencia</t>
  </si>
  <si>
    <t>Depto. Control y Regulacion</t>
  </si>
  <si>
    <t>Seccion de Seguridad</t>
  </si>
  <si>
    <t>Seccion de Mayordomia</t>
  </si>
  <si>
    <t>Yoselin Luciano Adon</t>
  </si>
  <si>
    <t>Division de Presupuesto</t>
  </si>
  <si>
    <t>Depto. Administrativo</t>
  </si>
  <si>
    <t>Diseñador Grafico</t>
  </si>
  <si>
    <t>Proyecto UPA</t>
  </si>
  <si>
    <t>Carlos Alberto Bueno Bueno</t>
  </si>
  <si>
    <t>Secretaria</t>
  </si>
  <si>
    <t>Claudia Altagracia Balbuena A.</t>
  </si>
  <si>
    <t>Conserje</t>
  </si>
  <si>
    <t>Seguridad</t>
  </si>
  <si>
    <t>Randor Alexander Hernandez</t>
  </si>
  <si>
    <t>Andres Marte</t>
  </si>
  <si>
    <t>Bienvenido Reyes</t>
  </si>
  <si>
    <t>Inspector</t>
  </si>
  <si>
    <t xml:space="preserve">                   </t>
  </si>
  <si>
    <t>DESCUENTOS</t>
  </si>
  <si>
    <t xml:space="preserve">Obdulio Bido </t>
  </si>
  <si>
    <t>DESDE</t>
  </si>
  <si>
    <t>HASTA</t>
  </si>
  <si>
    <t xml:space="preserve">              Enc. de Nomina</t>
  </si>
  <si>
    <t>Chofer</t>
  </si>
  <si>
    <t>Auxiliar Adm.</t>
  </si>
  <si>
    <t>Depto. Libre Acceso a la Inf.</t>
  </si>
  <si>
    <t>Rosanna M. Lebron Rosso</t>
  </si>
  <si>
    <t>OTROS DESC.</t>
  </si>
  <si>
    <t>Tecnico</t>
  </si>
  <si>
    <t>Analista</t>
  </si>
  <si>
    <t>Clara Patricia Prado</t>
  </si>
  <si>
    <t>Administrativo</t>
  </si>
  <si>
    <t>Julio Cesar Beltre Tamarez</t>
  </si>
  <si>
    <t xml:space="preserve">Encargada </t>
  </si>
  <si>
    <t>Contabilidad</t>
  </si>
  <si>
    <t>Director General</t>
  </si>
  <si>
    <t>Jorge Luis De Leon Moreno</t>
  </si>
  <si>
    <t>Luis Carlos Mateo</t>
  </si>
  <si>
    <t>Ruben Dario Brito Marte</t>
  </si>
  <si>
    <t>Paulino Arcangel</t>
  </si>
  <si>
    <t>Recepcionista</t>
  </si>
  <si>
    <t>Vigilante</t>
  </si>
  <si>
    <t>Capacitacion</t>
  </si>
  <si>
    <t>Control y Regulacion</t>
  </si>
  <si>
    <t>Comunicaciones</t>
  </si>
  <si>
    <t xml:space="preserve">Asistente </t>
  </si>
  <si>
    <t>Almacen y Suministro</t>
  </si>
  <si>
    <t xml:space="preserve">                         </t>
  </si>
  <si>
    <t>Compras y Cont.</t>
  </si>
  <si>
    <t>Soporte Tecnico</t>
  </si>
  <si>
    <t>Ramona Emilia Brito Marte</t>
  </si>
  <si>
    <t>Ramona Guerrero De León</t>
  </si>
  <si>
    <t>Danna C. de León Taveras</t>
  </si>
  <si>
    <t>Argentina Altagracia Pérez</t>
  </si>
  <si>
    <t xml:space="preserve">Yuderka Rodríguez de la Rosa </t>
  </si>
  <si>
    <t>Juana Nivar Rodríguez</t>
  </si>
  <si>
    <t>Salvador García Ventura</t>
  </si>
  <si>
    <t>Ebert Ramses García</t>
  </si>
  <si>
    <t>Ramón Antonio Guillen Polanco</t>
  </si>
  <si>
    <t>Fabiana Belen Polanco</t>
  </si>
  <si>
    <t>Rafael Nivar Manzueta</t>
  </si>
  <si>
    <t>Electricista</t>
  </si>
  <si>
    <t>Planificacion y Des.</t>
  </si>
  <si>
    <t>Rosanny Tejada Beltre</t>
  </si>
  <si>
    <t>Mirian Santana</t>
  </si>
  <si>
    <t>Desarrollo y Prom.</t>
  </si>
  <si>
    <t>Francisco de los Santos M.</t>
  </si>
  <si>
    <t>Juan Buenaventura Marte T.</t>
  </si>
  <si>
    <t>Willy Eduardo Hernandez P.</t>
  </si>
  <si>
    <t>Hector Upia Ruiz</t>
  </si>
  <si>
    <t>Emmanuel Moncion Reyes</t>
  </si>
  <si>
    <t>Tecnologia</t>
  </si>
  <si>
    <t>FUNCION</t>
  </si>
  <si>
    <t>DIRECCION</t>
  </si>
  <si>
    <t>GENERO</t>
  </si>
  <si>
    <t>SUELDO BRUTO</t>
  </si>
  <si>
    <t>OTROS ING.</t>
  </si>
  <si>
    <t>TOTA DE ING.</t>
  </si>
  <si>
    <t>TOTAL DESC.</t>
  </si>
  <si>
    <t>NOMBRE</t>
  </si>
  <si>
    <t>Depto. Planificacion y Des.</t>
  </si>
  <si>
    <t>TOTAL ING.</t>
  </si>
  <si>
    <t>Marilu De La Cruz De La C.</t>
  </si>
  <si>
    <t>Dolores de la Cruz Muñoz</t>
  </si>
  <si>
    <t>Jaquelin Vittini Baez</t>
  </si>
  <si>
    <t>Recursos Humanos</t>
  </si>
  <si>
    <t>Evangelio Pérez</t>
  </si>
  <si>
    <t>Fausto Miguel Araujo</t>
  </si>
  <si>
    <t>Gestor de Redes</t>
  </si>
  <si>
    <t xml:space="preserve">                 Enc. Dpto. Financiero</t>
  </si>
  <si>
    <t xml:space="preserve">                                               Director General</t>
  </si>
  <si>
    <t>Ministerio de Industria, Comercio y Mipymes</t>
  </si>
  <si>
    <t xml:space="preserve">                                                                                    DIRECCION DE FOMENTO Y DESARROLLO DE LA ARTESANIA NACIONAL (FODEARTE)</t>
  </si>
  <si>
    <t>John Pacheco Hernandez</t>
  </si>
  <si>
    <t>Mensajero</t>
  </si>
  <si>
    <t>Anyelina Taveras Acosta</t>
  </si>
  <si>
    <t xml:space="preserve">                                                                                            </t>
  </si>
  <si>
    <t>Indiana del Rosario Medrano</t>
  </si>
  <si>
    <t>Coordinadora</t>
  </si>
  <si>
    <t>Vanesa Adon Martinez</t>
  </si>
  <si>
    <t>Jordeny Amarante Ventura</t>
  </si>
  <si>
    <t>Servicios Generales</t>
  </si>
  <si>
    <t>Bryan Muñoz Luna</t>
  </si>
  <si>
    <t>Ruben Manuel Grullon V.</t>
  </si>
  <si>
    <t>Supervisor Eventos</t>
  </si>
  <si>
    <t xml:space="preserve">Ana Ant. Del Carmen </t>
  </si>
  <si>
    <t>Juridica</t>
  </si>
  <si>
    <t>Carmen Santos Bonifacio</t>
  </si>
  <si>
    <t>Jorge Alexis Frias</t>
  </si>
  <si>
    <t>Relacionador Publico</t>
  </si>
  <si>
    <t>Menfis Alcantara Cespedes</t>
  </si>
  <si>
    <t>Financiero</t>
  </si>
  <si>
    <t>AFP (*1)</t>
  </si>
  <si>
    <t>*1 DEDUCCION DIRECTA  AFP</t>
  </si>
  <si>
    <t>*2 DEDUCCION DIRECTA  ISR</t>
  </si>
  <si>
    <t>LEYENDA</t>
  </si>
  <si>
    <t>*3 DEDUCCION DIRECTA  SFS</t>
  </si>
  <si>
    <t>ISR (*2)</t>
  </si>
  <si>
    <t>SFS (*3)</t>
  </si>
  <si>
    <t>No.</t>
  </si>
  <si>
    <t>Carmen de la Cruz Martinez</t>
  </si>
  <si>
    <t>Supervisor(a)</t>
  </si>
  <si>
    <t xml:space="preserve">                                                                                                                                                    DIRECCION DE FOMENTO Y DESARROLLO DE LA ARTESANIA NACIONAL (FODEARTE)</t>
  </si>
  <si>
    <t xml:space="preserve">                                                                                        DIRECCION DE FOMENTO Y DESARROLLO DE LA ARTESANIA NACIONAL (FODEARTE)</t>
  </si>
  <si>
    <t>Temporal</t>
  </si>
  <si>
    <t>Masculino</t>
  </si>
  <si>
    <t>Femenina</t>
  </si>
  <si>
    <t>Libre Nombramiento y R.</t>
  </si>
  <si>
    <t>Estatus Simplificado</t>
  </si>
  <si>
    <t>Angelica Acevedo Reyes</t>
  </si>
  <si>
    <t>Francisco A. Lopez</t>
  </si>
  <si>
    <t>Tecnica</t>
  </si>
  <si>
    <t>Coral Ismel Ubiera Jimenez</t>
  </si>
  <si>
    <t>Casa del Artesano</t>
  </si>
  <si>
    <t xml:space="preserve">                                                Ministerio de Industria, Comercio y Mipymes</t>
  </si>
  <si>
    <t xml:space="preserve">                              Ministerio de Industria, Comercio y Mipymes</t>
  </si>
  <si>
    <t>Secretaria Ejecut.</t>
  </si>
  <si>
    <t>Direccion Gerenal</t>
  </si>
  <si>
    <t>Representate</t>
  </si>
  <si>
    <t>Acceso de la Inf.</t>
  </si>
  <si>
    <t>Anny Sanchez Meran</t>
  </si>
  <si>
    <t>Francisco Orl. Reyes Pineda</t>
  </si>
  <si>
    <t>Inspectora</t>
  </si>
  <si>
    <t>Gladys Maria Muñoz Gonzalez</t>
  </si>
  <si>
    <t>Karen Arlette Pineda Pineda</t>
  </si>
  <si>
    <t>Fernelys Duran Martinez</t>
  </si>
  <si>
    <t>Asesor</t>
  </si>
  <si>
    <t>Asesora Artesanal</t>
  </si>
  <si>
    <t xml:space="preserve">                                       NOMINAS DEL PERSONAL MILITAR ACTIVO AL 31 DE MAYO DEL 2023</t>
  </si>
  <si>
    <t xml:space="preserve">                              NOMINAS DEL PERSONAL CONTRATADO TEMPORAL ACTIVO AL 31 DE MAYO DEL 2023</t>
  </si>
  <si>
    <t xml:space="preserve">                                                                                                                                                                     NOMINAS DEL PERSONAL FIJO ACTIVO AL 31 DE MAYO DEL 2023</t>
  </si>
  <si>
    <t>William Castro Candelario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</si>
</sst>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RD$-1C0A]* #,##0.00_ ;_-[$RD$-1C0A]* \-#,##0.00\ ;_-[$RD$-1C0A]* &quot;-&quot;??_ ;_-@_ 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0"/>
      <color theme="1"/>
      <name val="Calibri"/>
      <family val="2"/>
      <scheme val="minor"/>
    </font>
    <font>
      <sz val="8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8"/>
      <name val="Arial"/>
      <family val="2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Arial Narrow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1"/>
      <name val="Arial Narrow"/>
      <family val="2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73">
    <xf numFmtId="0" fontId="0" fillId="0" borderId="0" xfId="0"/>
    <xf numFmtId="0" fontId="1" fillId="0" borderId="0" xfId="0" applyFont="1" applyAlignment="1"/>
    <xf numFmtId="164" fontId="1" fillId="0" borderId="0" xfId="0" applyNumberFormat="1" applyFont="1" applyAlignment="1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164" fontId="0" fillId="0" borderId="0" xfId="0" applyNumberFormat="1"/>
    <xf numFmtId="0" fontId="5" fillId="2" borderId="1" xfId="0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6" fillId="0" borderId="1" xfId="0" applyFont="1" applyBorder="1"/>
    <xf numFmtId="164" fontId="5" fillId="2" borderId="1" xfId="0" applyNumberFormat="1" applyFont="1" applyFill="1" applyBorder="1"/>
    <xf numFmtId="0" fontId="5" fillId="0" borderId="0" xfId="0" applyFont="1" applyBorder="1"/>
    <xf numFmtId="0" fontId="7" fillId="0" borderId="0" xfId="0" applyFont="1"/>
    <xf numFmtId="164" fontId="6" fillId="0" borderId="0" xfId="0" applyNumberFormat="1" applyFont="1" applyBorder="1"/>
    <xf numFmtId="164" fontId="6" fillId="0" borderId="1" xfId="0" applyNumberFormat="1" applyFont="1" applyBorder="1"/>
    <xf numFmtId="0" fontId="8" fillId="0" borderId="0" xfId="0" applyFont="1"/>
    <xf numFmtId="0" fontId="6" fillId="0" borderId="1" xfId="0" applyFont="1" applyBorder="1" applyAlignment="1">
      <alignment horizontal="center"/>
    </xf>
    <xf numFmtId="0" fontId="1" fillId="0" borderId="0" xfId="0" applyFont="1"/>
    <xf numFmtId="0" fontId="9" fillId="3" borderId="0" xfId="0" applyFont="1" applyFill="1" applyAlignment="1">
      <alignment horizontal="center"/>
    </xf>
    <xf numFmtId="0" fontId="11" fillId="0" borderId="0" xfId="0" applyFont="1"/>
    <xf numFmtId="0" fontId="12" fillId="0" borderId="0" xfId="0" applyFont="1" applyAlignment="1"/>
    <xf numFmtId="164" fontId="12" fillId="0" borderId="0" xfId="0" applyNumberFormat="1" applyFont="1" applyAlignment="1"/>
    <xf numFmtId="0" fontId="0" fillId="0" borderId="0" xfId="0" applyAlignment="1">
      <alignment horizontal="center"/>
    </xf>
    <xf numFmtId="0" fontId="15" fillId="0" borderId="0" xfId="0" applyFont="1"/>
    <xf numFmtId="0" fontId="16" fillId="0" borderId="0" xfId="0" applyFont="1"/>
    <xf numFmtId="0" fontId="17" fillId="0" borderId="0" xfId="0" applyFont="1" applyAlignment="1">
      <alignment horizontal="center"/>
    </xf>
    <xf numFmtId="0" fontId="18" fillId="0" borderId="0" xfId="0" applyFont="1"/>
    <xf numFmtId="0" fontId="19" fillId="0" borderId="0" xfId="0" applyFont="1"/>
    <xf numFmtId="164" fontId="19" fillId="0" borderId="0" xfId="0" applyNumberFormat="1" applyFont="1"/>
    <xf numFmtId="164" fontId="17" fillId="0" borderId="0" xfId="0" applyNumberFormat="1" applyFont="1"/>
    <xf numFmtId="0" fontId="20" fillId="4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1" fillId="3" borderId="1" xfId="0" applyFont="1" applyFill="1" applyBorder="1"/>
    <xf numFmtId="0" fontId="21" fillId="0" borderId="1" xfId="0" applyFont="1" applyBorder="1"/>
    <xf numFmtId="164" fontId="21" fillId="0" borderId="1" xfId="0" applyNumberFormat="1" applyFont="1" applyBorder="1" applyAlignment="1">
      <alignment horizontal="right"/>
    </xf>
    <xf numFmtId="164" fontId="21" fillId="3" borderId="1" xfId="0" applyNumberFormat="1" applyFont="1" applyFill="1" applyBorder="1" applyAlignment="1">
      <alignment horizontal="right"/>
    </xf>
    <xf numFmtId="164" fontId="21" fillId="0" borderId="2" xfId="0" applyNumberFormat="1" applyFont="1" applyBorder="1" applyAlignment="1">
      <alignment horizontal="right"/>
    </xf>
    <xf numFmtId="0" fontId="21" fillId="0" borderId="2" xfId="0" applyFont="1" applyBorder="1"/>
    <xf numFmtId="0" fontId="21" fillId="0" borderId="1" xfId="0" applyFont="1" applyBorder="1" applyAlignment="1"/>
    <xf numFmtId="0" fontId="17" fillId="0" borderId="0" xfId="0" applyFont="1"/>
    <xf numFmtId="164" fontId="7" fillId="2" borderId="1" xfId="0" applyNumberFormat="1" applyFont="1" applyFill="1" applyBorder="1"/>
    <xf numFmtId="164" fontId="7" fillId="2" borderId="1" xfId="0" applyNumberFormat="1" applyFont="1" applyFill="1" applyBorder="1" applyAlignment="1">
      <alignment horizontal="right"/>
    </xf>
    <xf numFmtId="0" fontId="20" fillId="0" borderId="0" xfId="0" applyFont="1"/>
    <xf numFmtId="0" fontId="7" fillId="0" borderId="0" xfId="0" applyFont="1" applyBorder="1"/>
    <xf numFmtId="164" fontId="7" fillId="3" borderId="0" xfId="0" applyNumberFormat="1" applyFont="1" applyFill="1" applyBorder="1" applyAlignment="1">
      <alignment horizontal="right"/>
    </xf>
    <xf numFmtId="164" fontId="17" fillId="0" borderId="0" xfId="0" applyNumberFormat="1" applyFont="1" applyBorder="1"/>
    <xf numFmtId="0" fontId="12" fillId="0" borderId="0" xfId="0" applyFont="1" applyAlignment="1">
      <alignment vertical="top"/>
    </xf>
    <xf numFmtId="0" fontId="18" fillId="0" borderId="0" xfId="0" applyFont="1" applyAlignment="1"/>
    <xf numFmtId="164" fontId="18" fillId="0" borderId="0" xfId="0" applyNumberFormat="1" applyFont="1" applyAlignment="1"/>
    <xf numFmtId="0" fontId="17" fillId="4" borderId="1" xfId="0" applyFont="1" applyFill="1" applyBorder="1"/>
    <xf numFmtId="0" fontId="18" fillId="2" borderId="1" xfId="0" applyFont="1" applyFill="1" applyBorder="1" applyAlignment="1">
      <alignment horizontal="center"/>
    </xf>
    <xf numFmtId="164" fontId="18" fillId="2" borderId="1" xfId="0" applyNumberFormat="1" applyFont="1" applyFill="1" applyBorder="1" applyAlignment="1">
      <alignment horizontal="center"/>
    </xf>
    <xf numFmtId="0" fontId="19" fillId="3" borderId="1" xfId="0" applyFont="1" applyFill="1" applyBorder="1"/>
    <xf numFmtId="0" fontId="19" fillId="0" borderId="1" xfId="0" applyFont="1" applyBorder="1"/>
    <xf numFmtId="0" fontId="19" fillId="0" borderId="1" xfId="0" applyFont="1" applyBorder="1" applyAlignment="1">
      <alignment horizontal="center"/>
    </xf>
    <xf numFmtId="14" fontId="19" fillId="0" borderId="1" xfId="0" applyNumberFormat="1" applyFont="1" applyBorder="1" applyAlignment="1">
      <alignment horizontal="right"/>
    </xf>
    <xf numFmtId="164" fontId="22" fillId="0" borderId="1" xfId="0" applyNumberFormat="1" applyFont="1" applyBorder="1" applyAlignment="1">
      <alignment horizontal="right"/>
    </xf>
    <xf numFmtId="164" fontId="22" fillId="0" borderId="2" xfId="0" applyNumberFormat="1" applyFont="1" applyBorder="1" applyAlignment="1">
      <alignment horizontal="right"/>
    </xf>
    <xf numFmtId="0" fontId="17" fillId="0" borderId="1" xfId="0" applyFont="1" applyBorder="1"/>
    <xf numFmtId="164" fontId="23" fillId="4" borderId="2" xfId="0" applyNumberFormat="1" applyFont="1" applyFill="1" applyBorder="1"/>
    <xf numFmtId="164" fontId="23" fillId="4" borderId="1" xfId="0" applyNumberFormat="1" applyFont="1" applyFill="1" applyBorder="1"/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24" fillId="3" borderId="1" xfId="0" applyNumberFormat="1" applyFont="1" applyFill="1" applyBorder="1"/>
    <xf numFmtId="14" fontId="25" fillId="3" borderId="1" xfId="0" applyNumberFormat="1" applyFont="1" applyFill="1" applyBorder="1"/>
    <xf numFmtId="0" fontId="17" fillId="0" borderId="2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0" fillId="3" borderId="0" xfId="0" applyFill="1"/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3" borderId="0" xfId="0" applyFont="1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912947</xdr:colOff>
      <xdr:row>2</xdr:row>
      <xdr:rowOff>50715</xdr:rowOff>
    </xdr:from>
    <xdr:to>
      <xdr:col>8</xdr:col>
      <xdr:colOff>492032</xdr:colOff>
      <xdr:row>4</xdr:row>
      <xdr:rowOff>145964</xdr:rowOff>
    </xdr:to>
    <xdr:pic>
      <xdr:nvPicPr>
        <xdr:cNvPr id="9" name="1 Imagen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77233" y="431715"/>
          <a:ext cx="504371" cy="4762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446143</xdr:colOff>
      <xdr:row>1</xdr:row>
      <xdr:rowOff>22680</xdr:rowOff>
    </xdr:from>
    <xdr:to>
      <xdr:col>5</xdr:col>
      <xdr:colOff>76116</xdr:colOff>
      <xdr:row>5</xdr:row>
      <xdr:rowOff>236</xdr:rowOff>
    </xdr:to>
    <xdr:pic>
      <xdr:nvPicPr>
        <xdr:cNvPr id="11" name="3 Imagen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49893" y="215448"/>
          <a:ext cx="1072331" cy="74635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1691899</xdr:colOff>
      <xdr:row>66</xdr:row>
      <xdr:rowOff>121214</xdr:rowOff>
    </xdr:from>
    <xdr:to>
      <xdr:col>14</xdr:col>
      <xdr:colOff>721179</xdr:colOff>
      <xdr:row>69</xdr:row>
      <xdr:rowOff>189139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964042" y="15334000"/>
          <a:ext cx="13997137" cy="6802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					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Enc. de Nomina					Enc. Dpto. Financiero					Director General</a:t>
          </a:r>
          <a:endParaRPr lang="es-ES" sz="14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532899</xdr:colOff>
      <xdr:row>0</xdr:row>
      <xdr:rowOff>135355</xdr:rowOff>
    </xdr:from>
    <xdr:to>
      <xdr:col>6</xdr:col>
      <xdr:colOff>56649</xdr:colOff>
      <xdr:row>2</xdr:row>
      <xdr:rowOff>173455</xdr:rowOff>
    </xdr:to>
    <xdr:pic>
      <xdr:nvPicPr>
        <xdr:cNvPr id="13" name="1 Imagen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4346" y="135355"/>
          <a:ext cx="536408" cy="419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1672390</xdr:colOff>
      <xdr:row>0</xdr:row>
      <xdr:rowOff>42612</xdr:rowOff>
    </xdr:from>
    <xdr:to>
      <xdr:col>3</xdr:col>
      <xdr:colOff>774923</xdr:colOff>
      <xdr:row>2</xdr:row>
      <xdr:rowOff>166437</xdr:rowOff>
    </xdr:to>
    <xdr:pic>
      <xdr:nvPicPr>
        <xdr:cNvPr id="17" name="3 Imagen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72390" y="42612"/>
          <a:ext cx="887217" cy="504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47904</xdr:colOff>
      <xdr:row>2</xdr:row>
      <xdr:rowOff>157267</xdr:rowOff>
    </xdr:from>
    <xdr:to>
      <xdr:col>9</xdr:col>
      <xdr:colOff>584349</xdr:colOff>
      <xdr:row>5</xdr:row>
      <xdr:rowOff>4866</xdr:rowOff>
    </xdr:to>
    <xdr:pic>
      <xdr:nvPicPr>
        <xdr:cNvPr id="22" name="1 Imagen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15704" y="538267"/>
          <a:ext cx="536445" cy="41909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1120837</xdr:colOff>
      <xdr:row>1</xdr:row>
      <xdr:rowOff>44513</xdr:rowOff>
    </xdr:from>
    <xdr:to>
      <xdr:col>6</xdr:col>
      <xdr:colOff>90020</xdr:colOff>
      <xdr:row>5</xdr:row>
      <xdr:rowOff>14746</xdr:rowOff>
    </xdr:to>
    <xdr:pic>
      <xdr:nvPicPr>
        <xdr:cNvPr id="23" name="3 Imagen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4837" y="235013"/>
          <a:ext cx="886883" cy="73223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1549400</xdr:colOff>
      <xdr:row>35</xdr:row>
      <xdr:rowOff>148015</xdr:rowOff>
    </xdr:from>
    <xdr:to>
      <xdr:col>16</xdr:col>
      <xdr:colOff>263355</xdr:colOff>
      <xdr:row>39</xdr:row>
      <xdr:rowOff>20239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841500" y="9406315"/>
          <a:ext cx="14931855" cy="6850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			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Enc. de Nomina					Enc. Dpto. Financiero					Director General</a:t>
          </a:r>
          <a:endParaRPr lang="es-ES" sz="14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75"/>
  <sheetViews>
    <sheetView tabSelected="1" view="pageBreakPreview" zoomScale="70" zoomScaleNormal="87" zoomScaleSheetLayoutView="70" workbookViewId="0">
      <selection activeCell="B55" sqref="B55"/>
    </sheetView>
  </sheetViews>
  <sheetFormatPr baseColWidth="10" defaultRowHeight="15" x14ac:dyDescent="0.25"/>
  <cols>
    <col min="1" max="1" width="4.140625" style="22" customWidth="1"/>
    <col min="2" max="2" width="28.140625" customWidth="1"/>
    <col min="3" max="3" width="16.42578125" customWidth="1"/>
    <col min="4" max="4" width="24.42578125" customWidth="1"/>
    <col min="5" max="5" width="21.5703125" customWidth="1"/>
    <col min="6" max="6" width="10.28515625" customWidth="1"/>
    <col min="7" max="7" width="18" customWidth="1"/>
    <col min="8" max="8" width="13.85546875" customWidth="1"/>
    <col min="9" max="9" width="15.42578125" customWidth="1"/>
    <col min="10" max="10" width="14.5703125" customWidth="1"/>
    <col min="11" max="11" width="15.42578125" customWidth="1"/>
    <col min="12" max="12" width="14.5703125" customWidth="1"/>
    <col min="13" max="13" width="15.85546875" customWidth="1"/>
    <col min="14" max="14" width="16.28515625" customWidth="1"/>
    <col min="15" max="15" width="17.7109375" customWidth="1"/>
  </cols>
  <sheetData>
    <row r="6" spans="1:16" x14ac:dyDescent="0.25">
      <c r="B6" s="70" t="s">
        <v>147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19"/>
    </row>
    <row r="7" spans="1:16" x14ac:dyDescent="0.25">
      <c r="B7" s="48" t="s">
        <v>135</v>
      </c>
      <c r="C7" s="20"/>
      <c r="D7" s="20"/>
      <c r="E7" s="20"/>
      <c r="F7" s="20"/>
      <c r="G7" s="21"/>
      <c r="H7" s="21"/>
      <c r="I7" s="21"/>
      <c r="J7" s="21"/>
      <c r="K7" s="21"/>
      <c r="L7" s="21"/>
      <c r="M7" s="21"/>
      <c r="N7" s="21"/>
      <c r="O7" s="21"/>
      <c r="P7" s="19"/>
    </row>
    <row r="8" spans="1:16" x14ac:dyDescent="0.25"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ht="15.75" x14ac:dyDescent="0.25">
      <c r="A9" s="25"/>
      <c r="B9" s="26" t="s">
        <v>163</v>
      </c>
      <c r="C9" s="27"/>
      <c r="D9" s="27"/>
      <c r="E9" s="27"/>
      <c r="F9" s="27"/>
      <c r="G9" s="28"/>
      <c r="H9" s="28"/>
      <c r="I9" s="28"/>
      <c r="J9" s="29"/>
      <c r="K9" s="29"/>
      <c r="L9" s="29"/>
      <c r="M9" s="29"/>
      <c r="N9" s="29"/>
      <c r="O9" s="29"/>
    </row>
    <row r="10" spans="1:16" ht="15.75" x14ac:dyDescent="0.25">
      <c r="A10" s="30" t="s">
        <v>132</v>
      </c>
      <c r="B10" s="31" t="s">
        <v>92</v>
      </c>
      <c r="C10" s="31" t="s">
        <v>85</v>
      </c>
      <c r="D10" s="31" t="s">
        <v>86</v>
      </c>
      <c r="E10" s="31" t="s">
        <v>3</v>
      </c>
      <c r="F10" s="31" t="s">
        <v>87</v>
      </c>
      <c r="G10" s="32" t="s">
        <v>88</v>
      </c>
      <c r="H10" s="32" t="s">
        <v>89</v>
      </c>
      <c r="I10" s="32" t="s">
        <v>90</v>
      </c>
      <c r="J10" s="32" t="s">
        <v>125</v>
      </c>
      <c r="K10" s="32" t="s">
        <v>130</v>
      </c>
      <c r="L10" s="32" t="s">
        <v>131</v>
      </c>
      <c r="M10" s="32" t="s">
        <v>40</v>
      </c>
      <c r="N10" s="32" t="s">
        <v>91</v>
      </c>
      <c r="O10" s="32" t="s">
        <v>5</v>
      </c>
    </row>
    <row r="11" spans="1:16" ht="21" customHeight="1" x14ac:dyDescent="0.25">
      <c r="A11" s="33">
        <v>1</v>
      </c>
      <c r="B11" s="34" t="s">
        <v>71</v>
      </c>
      <c r="C11" s="34" t="s">
        <v>48</v>
      </c>
      <c r="D11" s="35" t="s">
        <v>150</v>
      </c>
      <c r="E11" s="35" t="s">
        <v>140</v>
      </c>
      <c r="F11" s="35" t="s">
        <v>138</v>
      </c>
      <c r="G11" s="36">
        <v>200000</v>
      </c>
      <c r="H11" s="36"/>
      <c r="I11" s="36"/>
      <c r="J11" s="36">
        <v>5740</v>
      </c>
      <c r="K11" s="36">
        <v>35726.519999999997</v>
      </c>
      <c r="L11" s="36">
        <v>5685.41</v>
      </c>
      <c r="M11" s="37">
        <v>25</v>
      </c>
      <c r="N11" s="36">
        <f>+SUM(J11:M11)</f>
        <v>47176.929999999993</v>
      </c>
      <c r="O11" s="36">
        <f>+G11-N11</f>
        <v>152823.07</v>
      </c>
    </row>
    <row r="12" spans="1:16" ht="21" customHeight="1" x14ac:dyDescent="0.25">
      <c r="A12" s="33">
        <v>2</v>
      </c>
      <c r="B12" s="34" t="s">
        <v>43</v>
      </c>
      <c r="C12" s="34" t="s">
        <v>160</v>
      </c>
      <c r="D12" s="35" t="s">
        <v>150</v>
      </c>
      <c r="E12" s="35" t="s">
        <v>6</v>
      </c>
      <c r="F12" s="35" t="s">
        <v>139</v>
      </c>
      <c r="G12" s="36">
        <v>70000</v>
      </c>
      <c r="H12" s="36"/>
      <c r="I12" s="36"/>
      <c r="J12" s="36">
        <v>2009</v>
      </c>
      <c r="K12" s="36">
        <v>5368.48</v>
      </c>
      <c r="L12" s="36">
        <v>2128</v>
      </c>
      <c r="M12" s="37">
        <v>12004.53</v>
      </c>
      <c r="N12" s="36">
        <f>+SUM(J12:M12)</f>
        <v>21510.010000000002</v>
      </c>
      <c r="O12" s="36">
        <f>+G12-N12</f>
        <v>48489.99</v>
      </c>
    </row>
    <row r="13" spans="1:16" ht="21" customHeight="1" x14ac:dyDescent="0.25">
      <c r="A13" s="33">
        <v>2</v>
      </c>
      <c r="B13" s="34" t="s">
        <v>158</v>
      </c>
      <c r="C13" s="34" t="s">
        <v>159</v>
      </c>
      <c r="D13" s="35" t="s">
        <v>150</v>
      </c>
      <c r="E13" s="35" t="s">
        <v>6</v>
      </c>
      <c r="F13" s="35" t="s">
        <v>138</v>
      </c>
      <c r="G13" s="36">
        <v>40000</v>
      </c>
      <c r="H13" s="36"/>
      <c r="I13" s="36"/>
      <c r="J13" s="36">
        <v>1148</v>
      </c>
      <c r="K13" s="36">
        <v>442.65</v>
      </c>
      <c r="L13" s="36">
        <v>1216</v>
      </c>
      <c r="M13" s="37">
        <v>25</v>
      </c>
      <c r="N13" s="36">
        <f>+SUM(J13:M13)</f>
        <v>2831.65</v>
      </c>
      <c r="O13" s="36">
        <f>+G13-N13</f>
        <v>37168.35</v>
      </c>
    </row>
    <row r="14" spans="1:16" ht="21" customHeight="1" x14ac:dyDescent="0.25">
      <c r="A14" s="33"/>
      <c r="B14" s="34" t="s">
        <v>156</v>
      </c>
      <c r="C14" s="34" t="s">
        <v>58</v>
      </c>
      <c r="D14" s="35" t="s">
        <v>150</v>
      </c>
      <c r="E14" s="35" t="s">
        <v>6</v>
      </c>
      <c r="F14" s="35" t="s">
        <v>139</v>
      </c>
      <c r="G14" s="36">
        <v>45000</v>
      </c>
      <c r="H14" s="36"/>
      <c r="I14" s="36"/>
      <c r="J14" s="36">
        <v>1291.5</v>
      </c>
      <c r="K14" s="36">
        <v>1148.33</v>
      </c>
      <c r="L14" s="36">
        <v>1368</v>
      </c>
      <c r="M14" s="37">
        <v>25</v>
      </c>
      <c r="N14" s="36">
        <v>3832.83</v>
      </c>
      <c r="O14" s="36">
        <v>41167.17</v>
      </c>
    </row>
    <row r="15" spans="1:16" ht="20.25" customHeight="1" x14ac:dyDescent="0.25">
      <c r="A15" s="33">
        <v>3</v>
      </c>
      <c r="B15" s="34" t="s">
        <v>121</v>
      </c>
      <c r="C15" s="34" t="s">
        <v>58</v>
      </c>
      <c r="D15" s="35" t="s">
        <v>150</v>
      </c>
      <c r="E15" s="35" t="s">
        <v>6</v>
      </c>
      <c r="F15" s="35" t="s">
        <v>138</v>
      </c>
      <c r="G15" s="36">
        <v>35000</v>
      </c>
      <c r="H15" s="36"/>
      <c r="I15" s="36"/>
      <c r="J15" s="36">
        <v>1004.5</v>
      </c>
      <c r="K15" s="36">
        <v>0</v>
      </c>
      <c r="L15" s="36">
        <v>1064</v>
      </c>
      <c r="M15" s="37">
        <v>25</v>
      </c>
      <c r="N15" s="36">
        <v>2093.5</v>
      </c>
      <c r="O15" s="36">
        <f t="shared" ref="O15" si="0">+G15-N15</f>
        <v>32906.5</v>
      </c>
    </row>
    <row r="16" spans="1:16" ht="23.25" customHeight="1" x14ac:dyDescent="0.25">
      <c r="A16" s="33">
        <v>4</v>
      </c>
      <c r="B16" s="34" t="s">
        <v>64</v>
      </c>
      <c r="C16" s="34" t="s">
        <v>149</v>
      </c>
      <c r="D16" s="35" t="s">
        <v>150</v>
      </c>
      <c r="E16" s="35" t="s">
        <v>6</v>
      </c>
      <c r="F16" s="35" t="s">
        <v>139</v>
      </c>
      <c r="G16" s="36">
        <v>47000</v>
      </c>
      <c r="H16" s="36"/>
      <c r="I16" s="36"/>
      <c r="J16" s="36">
        <v>1348.9</v>
      </c>
      <c r="K16" s="36">
        <v>1430.6</v>
      </c>
      <c r="L16" s="36">
        <v>1428.8</v>
      </c>
      <c r="M16" s="36">
        <v>25</v>
      </c>
      <c r="N16" s="36">
        <f>+SUM(J16:M16)</f>
        <v>4233.3</v>
      </c>
      <c r="O16" s="36">
        <f>+G16-N16</f>
        <v>42766.7</v>
      </c>
    </row>
    <row r="17" spans="1:15" ht="20.25" customHeight="1" x14ac:dyDescent="0.25">
      <c r="A17" s="33">
        <v>5</v>
      </c>
      <c r="B17" s="34" t="s">
        <v>45</v>
      </c>
      <c r="C17" s="34" t="s">
        <v>7</v>
      </c>
      <c r="D17" s="35" t="s">
        <v>124</v>
      </c>
      <c r="E17" s="35" t="s">
        <v>6</v>
      </c>
      <c r="F17" s="35" t="s">
        <v>138</v>
      </c>
      <c r="G17" s="36">
        <v>85000</v>
      </c>
      <c r="H17" s="36"/>
      <c r="I17" s="36"/>
      <c r="J17" s="36">
        <v>2439.5</v>
      </c>
      <c r="K17" s="36">
        <v>8576.99</v>
      </c>
      <c r="L17" s="36">
        <v>2584</v>
      </c>
      <c r="M17" s="37">
        <v>25</v>
      </c>
      <c r="N17" s="36">
        <f t="shared" ref="N17" si="1">+SUM(J17:M17)</f>
        <v>13625.49</v>
      </c>
      <c r="O17" s="36">
        <f t="shared" ref="O17:O18" si="2">+G17-N17</f>
        <v>71374.509999999995</v>
      </c>
    </row>
    <row r="18" spans="1:15" ht="20.25" customHeight="1" x14ac:dyDescent="0.25">
      <c r="A18" s="33">
        <v>6</v>
      </c>
      <c r="B18" s="34" t="s">
        <v>67</v>
      </c>
      <c r="C18" s="34" t="s">
        <v>46</v>
      </c>
      <c r="D18" s="35" t="s">
        <v>47</v>
      </c>
      <c r="E18" s="35" t="s">
        <v>6</v>
      </c>
      <c r="F18" s="35" t="s">
        <v>139</v>
      </c>
      <c r="G18" s="36">
        <v>66000</v>
      </c>
      <c r="H18" s="36"/>
      <c r="I18" s="36"/>
      <c r="J18" s="36">
        <v>1894.2</v>
      </c>
      <c r="K18" s="36">
        <v>3984.78</v>
      </c>
      <c r="L18" s="36">
        <v>2006.4</v>
      </c>
      <c r="M18" s="37">
        <v>8179.9</v>
      </c>
      <c r="N18" s="36">
        <v>16065.28</v>
      </c>
      <c r="O18" s="36">
        <f t="shared" si="2"/>
        <v>49934.720000000001</v>
      </c>
    </row>
    <row r="19" spans="1:15" ht="20.25" customHeight="1" x14ac:dyDescent="0.25">
      <c r="A19" s="33">
        <v>7</v>
      </c>
      <c r="B19" s="34" t="s">
        <v>16</v>
      </c>
      <c r="C19" s="34" t="s">
        <v>42</v>
      </c>
      <c r="D19" s="35" t="s">
        <v>17</v>
      </c>
      <c r="E19" s="35" t="s">
        <v>6</v>
      </c>
      <c r="F19" s="35" t="s">
        <v>139</v>
      </c>
      <c r="G19" s="36">
        <v>55000</v>
      </c>
      <c r="H19" s="36"/>
      <c r="I19" s="36"/>
      <c r="J19" s="36">
        <v>1578.5</v>
      </c>
      <c r="K19" s="36">
        <v>2559.6799999999998</v>
      </c>
      <c r="L19" s="36">
        <v>1672</v>
      </c>
      <c r="M19" s="37">
        <v>25</v>
      </c>
      <c r="N19" s="36">
        <v>5835.18</v>
      </c>
      <c r="O19" s="36">
        <f>+G19-N19</f>
        <v>49164.82</v>
      </c>
    </row>
    <row r="20" spans="1:15" ht="18.75" customHeight="1" x14ac:dyDescent="0.25">
      <c r="A20" s="33">
        <v>8</v>
      </c>
      <c r="B20" s="34" t="s">
        <v>39</v>
      </c>
      <c r="C20" s="34" t="s">
        <v>37</v>
      </c>
      <c r="D20" s="35" t="s">
        <v>18</v>
      </c>
      <c r="E20" s="40" t="s">
        <v>141</v>
      </c>
      <c r="F20" s="35" t="s">
        <v>139</v>
      </c>
      <c r="G20" s="36">
        <v>20000</v>
      </c>
      <c r="H20" s="36"/>
      <c r="I20" s="36"/>
      <c r="J20" s="36">
        <v>574</v>
      </c>
      <c r="K20" s="36">
        <v>0</v>
      </c>
      <c r="L20" s="36">
        <v>608</v>
      </c>
      <c r="M20" s="37">
        <v>25</v>
      </c>
      <c r="N20" s="36">
        <f>+SUM(J20:M20)</f>
        <v>1207</v>
      </c>
      <c r="O20" s="36">
        <f>+G20-N20</f>
        <v>18793</v>
      </c>
    </row>
    <row r="21" spans="1:15" ht="20.25" customHeight="1" x14ac:dyDescent="0.25">
      <c r="A21" s="33">
        <v>9</v>
      </c>
      <c r="B21" s="35" t="s">
        <v>108</v>
      </c>
      <c r="C21" s="34" t="s">
        <v>37</v>
      </c>
      <c r="D21" s="35" t="s">
        <v>18</v>
      </c>
      <c r="E21" s="40" t="s">
        <v>141</v>
      </c>
      <c r="F21" s="35" t="s">
        <v>139</v>
      </c>
      <c r="G21" s="38">
        <v>30000</v>
      </c>
      <c r="H21" s="38"/>
      <c r="I21" s="38"/>
      <c r="J21" s="36">
        <v>861</v>
      </c>
      <c r="K21" s="38">
        <v>0</v>
      </c>
      <c r="L21" s="36">
        <v>912</v>
      </c>
      <c r="M21" s="36">
        <v>1602.45</v>
      </c>
      <c r="N21" s="36">
        <f t="shared" ref="N21" si="3">+SUM(J21:M21)</f>
        <v>3375.45</v>
      </c>
      <c r="O21" s="36">
        <f t="shared" ref="O21" si="4">+G21-N21</f>
        <v>26624.55</v>
      </c>
    </row>
    <row r="22" spans="1:15" ht="20.25" customHeight="1" x14ac:dyDescent="0.25">
      <c r="A22" s="33">
        <v>10</v>
      </c>
      <c r="B22" s="35" t="s">
        <v>63</v>
      </c>
      <c r="C22" s="34" t="s">
        <v>53</v>
      </c>
      <c r="D22" s="39" t="s">
        <v>18</v>
      </c>
      <c r="E22" s="40" t="s">
        <v>141</v>
      </c>
      <c r="F22" s="35" t="s">
        <v>139</v>
      </c>
      <c r="G22" s="36">
        <v>30000</v>
      </c>
      <c r="H22" s="36"/>
      <c r="I22" s="36"/>
      <c r="J22" s="36">
        <v>861</v>
      </c>
      <c r="K22" s="36">
        <v>0</v>
      </c>
      <c r="L22" s="36">
        <v>912</v>
      </c>
      <c r="M22" s="37">
        <v>25</v>
      </c>
      <c r="N22" s="36">
        <f>+SUM(J22:M22)</f>
        <v>1798</v>
      </c>
      <c r="O22" s="36">
        <f>+G22-N22</f>
        <v>28202</v>
      </c>
    </row>
    <row r="23" spans="1:15" ht="20.25" customHeight="1" x14ac:dyDescent="0.25">
      <c r="A23" s="33">
        <v>10</v>
      </c>
      <c r="B23" s="35" t="s">
        <v>157</v>
      </c>
      <c r="C23" s="34" t="s">
        <v>37</v>
      </c>
      <c r="D23" s="39" t="s">
        <v>18</v>
      </c>
      <c r="E23" s="40" t="s">
        <v>141</v>
      </c>
      <c r="F23" s="35" t="s">
        <v>139</v>
      </c>
      <c r="G23" s="36">
        <v>30000</v>
      </c>
      <c r="H23" s="36"/>
      <c r="I23" s="36"/>
      <c r="J23" s="36">
        <v>861</v>
      </c>
      <c r="K23" s="36">
        <v>0</v>
      </c>
      <c r="L23" s="36">
        <v>912</v>
      </c>
      <c r="M23" s="37">
        <v>25</v>
      </c>
      <c r="N23" s="36">
        <f>+SUM(J23:M23)</f>
        <v>1798</v>
      </c>
      <c r="O23" s="36">
        <f>+G23-N23</f>
        <v>28202</v>
      </c>
    </row>
    <row r="24" spans="1:15" s="15" customFormat="1" ht="20.25" customHeight="1" x14ac:dyDescent="0.25">
      <c r="A24" s="33">
        <v>11</v>
      </c>
      <c r="B24" s="34" t="s">
        <v>79</v>
      </c>
      <c r="C24" s="34" t="s">
        <v>36</v>
      </c>
      <c r="D24" s="35" t="s">
        <v>44</v>
      </c>
      <c r="E24" s="40" t="s">
        <v>141</v>
      </c>
      <c r="F24" s="35" t="s">
        <v>138</v>
      </c>
      <c r="G24" s="36">
        <v>25000</v>
      </c>
      <c r="H24" s="36"/>
      <c r="I24" s="36"/>
      <c r="J24" s="36">
        <v>717.5</v>
      </c>
      <c r="K24" s="36">
        <v>0</v>
      </c>
      <c r="L24" s="36">
        <v>760</v>
      </c>
      <c r="M24" s="37">
        <v>25</v>
      </c>
      <c r="N24" s="36">
        <f t="shared" ref="N24" si="5">+SUM(J24:M24)</f>
        <v>1502.5</v>
      </c>
      <c r="O24" s="36">
        <f t="shared" ref="O24" si="6">+G24-N24</f>
        <v>23497.5</v>
      </c>
    </row>
    <row r="25" spans="1:15" ht="20.25" customHeight="1" x14ac:dyDescent="0.25">
      <c r="A25" s="33">
        <v>12</v>
      </c>
      <c r="B25" s="34" t="s">
        <v>106</v>
      </c>
      <c r="C25" s="34" t="s">
        <v>107</v>
      </c>
      <c r="D25" s="35" t="s">
        <v>44</v>
      </c>
      <c r="E25" s="40" t="s">
        <v>141</v>
      </c>
      <c r="F25" s="35" t="s">
        <v>138</v>
      </c>
      <c r="G25" s="36">
        <v>20000</v>
      </c>
      <c r="H25" s="36"/>
      <c r="I25" s="36"/>
      <c r="J25" s="36">
        <v>574</v>
      </c>
      <c r="K25" s="36">
        <v>0</v>
      </c>
      <c r="L25" s="36">
        <v>608</v>
      </c>
      <c r="M25" s="37">
        <v>5938.54</v>
      </c>
      <c r="N25" s="36">
        <f>+SUM(J25:M25)</f>
        <v>7120.54</v>
      </c>
      <c r="O25" s="36">
        <f>+G25-N25</f>
        <v>12879.46</v>
      </c>
    </row>
    <row r="26" spans="1:15" ht="20.25" customHeight="1" x14ac:dyDescent="0.25">
      <c r="A26" s="33">
        <v>13</v>
      </c>
      <c r="B26" s="34" t="s">
        <v>133</v>
      </c>
      <c r="C26" s="34" t="s">
        <v>134</v>
      </c>
      <c r="D26" s="35" t="s">
        <v>59</v>
      </c>
      <c r="E26" s="35" t="s">
        <v>6</v>
      </c>
      <c r="F26" s="35" t="s">
        <v>139</v>
      </c>
      <c r="G26" s="36">
        <v>20000</v>
      </c>
      <c r="H26" s="36"/>
      <c r="I26" s="36"/>
      <c r="J26" s="36">
        <v>574</v>
      </c>
      <c r="K26" s="36">
        <v>0</v>
      </c>
      <c r="L26" s="36">
        <v>608</v>
      </c>
      <c r="M26" s="37">
        <v>25</v>
      </c>
      <c r="N26" s="36">
        <f>+SUM(J26:M26)</f>
        <v>1207</v>
      </c>
      <c r="O26" s="36">
        <f>+G26-N26</f>
        <v>18793</v>
      </c>
    </row>
    <row r="27" spans="1:15" ht="20.25" customHeight="1" x14ac:dyDescent="0.25">
      <c r="A27" s="33">
        <v>14</v>
      </c>
      <c r="B27" s="34" t="s">
        <v>11</v>
      </c>
      <c r="C27" s="34" t="s">
        <v>10</v>
      </c>
      <c r="D27" s="35" t="s">
        <v>114</v>
      </c>
      <c r="E27" s="35" t="s">
        <v>6</v>
      </c>
      <c r="F27" s="35" t="s">
        <v>138</v>
      </c>
      <c r="G27" s="36">
        <v>31000</v>
      </c>
      <c r="H27" s="36"/>
      <c r="I27" s="36"/>
      <c r="J27" s="36">
        <v>889.7</v>
      </c>
      <c r="K27" s="36">
        <v>0</v>
      </c>
      <c r="L27" s="36">
        <v>942.4</v>
      </c>
      <c r="M27" s="37">
        <v>25</v>
      </c>
      <c r="N27" s="36">
        <f>+SUM(J27:M27)</f>
        <v>1857.1</v>
      </c>
      <c r="O27" s="36">
        <f>+G27-N27</f>
        <v>29142.9</v>
      </c>
    </row>
    <row r="28" spans="1:15" ht="20.25" customHeight="1" x14ac:dyDescent="0.25">
      <c r="A28" s="33">
        <v>15</v>
      </c>
      <c r="B28" s="34" t="s">
        <v>73</v>
      </c>
      <c r="C28" s="34" t="s">
        <v>74</v>
      </c>
      <c r="D28" s="35" t="s">
        <v>114</v>
      </c>
      <c r="E28" s="40" t="s">
        <v>141</v>
      </c>
      <c r="F28" s="35" t="s">
        <v>138</v>
      </c>
      <c r="G28" s="36">
        <v>15000</v>
      </c>
      <c r="H28" s="36"/>
      <c r="I28" s="36"/>
      <c r="J28" s="36">
        <v>430.5</v>
      </c>
      <c r="K28" s="36">
        <v>0</v>
      </c>
      <c r="L28" s="36">
        <v>456</v>
      </c>
      <c r="M28" s="37">
        <v>3170.21</v>
      </c>
      <c r="N28" s="36">
        <f t="shared" ref="N28" si="7">+SUM(J28:M28)</f>
        <v>4056.71</v>
      </c>
      <c r="O28" s="36">
        <f t="shared" ref="O28" si="8">+G28-N28</f>
        <v>10943.29</v>
      </c>
    </row>
    <row r="29" spans="1:15" ht="20.25" customHeight="1" x14ac:dyDescent="0.25">
      <c r="A29" s="33">
        <v>16</v>
      </c>
      <c r="B29" s="34" t="s">
        <v>68</v>
      </c>
      <c r="C29" s="34" t="s">
        <v>24</v>
      </c>
      <c r="D29" s="35" t="s">
        <v>15</v>
      </c>
      <c r="E29" s="40" t="s">
        <v>141</v>
      </c>
      <c r="F29" s="35" t="s">
        <v>139</v>
      </c>
      <c r="G29" s="36">
        <v>15000</v>
      </c>
      <c r="H29" s="36"/>
      <c r="I29" s="36"/>
      <c r="J29" s="36">
        <v>430.5</v>
      </c>
      <c r="K29" s="36">
        <v>0</v>
      </c>
      <c r="L29" s="36">
        <v>456</v>
      </c>
      <c r="M29" s="37">
        <v>25</v>
      </c>
      <c r="N29" s="36">
        <f>+SUM(J29:M29)</f>
        <v>911.5</v>
      </c>
      <c r="O29" s="36">
        <f>+G29-N29</f>
        <v>14088.5</v>
      </c>
    </row>
    <row r="30" spans="1:15" ht="20.25" customHeight="1" x14ac:dyDescent="0.25">
      <c r="A30" s="33">
        <v>17</v>
      </c>
      <c r="B30" s="34" t="s">
        <v>72</v>
      </c>
      <c r="C30" s="34" t="s">
        <v>24</v>
      </c>
      <c r="D30" s="35" t="s">
        <v>15</v>
      </c>
      <c r="E30" s="40" t="s">
        <v>141</v>
      </c>
      <c r="F30" s="35" t="s">
        <v>139</v>
      </c>
      <c r="G30" s="36">
        <v>20000</v>
      </c>
      <c r="H30" s="36"/>
      <c r="I30" s="36"/>
      <c r="J30" s="36">
        <v>574</v>
      </c>
      <c r="K30" s="36">
        <v>0</v>
      </c>
      <c r="L30" s="36">
        <v>608</v>
      </c>
      <c r="M30" s="37">
        <v>3045.89</v>
      </c>
      <c r="N30" s="36">
        <f>+SUM(J30:M30)</f>
        <v>4227.8899999999994</v>
      </c>
      <c r="O30" s="36">
        <f>+G30-N30</f>
        <v>15772.11</v>
      </c>
    </row>
    <row r="31" spans="1:15" ht="20.25" customHeight="1" x14ac:dyDescent="0.25">
      <c r="A31" s="33">
        <v>18</v>
      </c>
      <c r="B31" s="34" t="s">
        <v>96</v>
      </c>
      <c r="C31" s="34" t="s">
        <v>24</v>
      </c>
      <c r="D31" s="35" t="s">
        <v>15</v>
      </c>
      <c r="E31" s="40" t="s">
        <v>141</v>
      </c>
      <c r="F31" s="35" t="s">
        <v>139</v>
      </c>
      <c r="G31" s="36">
        <v>15000</v>
      </c>
      <c r="H31" s="36"/>
      <c r="I31" s="36"/>
      <c r="J31" s="36">
        <v>430.5</v>
      </c>
      <c r="K31" s="36">
        <v>0</v>
      </c>
      <c r="L31" s="36">
        <v>456</v>
      </c>
      <c r="M31" s="37">
        <v>1025</v>
      </c>
      <c r="N31" s="36">
        <f t="shared" ref="N31" si="9">+SUM(J31:M31)</f>
        <v>1911.5</v>
      </c>
      <c r="O31" s="36">
        <f t="shared" ref="O31" si="10">+G31-N31</f>
        <v>13088.5</v>
      </c>
    </row>
    <row r="32" spans="1:15" ht="20.25" customHeight="1" x14ac:dyDescent="0.25">
      <c r="A32" s="33">
        <v>19</v>
      </c>
      <c r="B32" s="34" t="s">
        <v>76</v>
      </c>
      <c r="C32" s="34" t="s">
        <v>24</v>
      </c>
      <c r="D32" s="35" t="s">
        <v>15</v>
      </c>
      <c r="E32" s="40" t="s">
        <v>141</v>
      </c>
      <c r="F32" s="35" t="s">
        <v>139</v>
      </c>
      <c r="G32" s="36">
        <v>13000</v>
      </c>
      <c r="H32" s="36"/>
      <c r="I32" s="36"/>
      <c r="J32" s="36">
        <v>373.1</v>
      </c>
      <c r="K32" s="36">
        <v>0</v>
      </c>
      <c r="L32" s="36">
        <v>395.2</v>
      </c>
      <c r="M32" s="37">
        <v>1025</v>
      </c>
      <c r="N32" s="36">
        <f t="shared" ref="N32" si="11">+SUM(J32:M32)</f>
        <v>1793.3</v>
      </c>
      <c r="O32" s="36">
        <f t="shared" ref="O32" si="12">+G32-N32</f>
        <v>11206.7</v>
      </c>
    </row>
    <row r="33" spans="1:15" ht="20.25" customHeight="1" x14ac:dyDescent="0.25">
      <c r="A33" s="33">
        <v>20</v>
      </c>
      <c r="B33" s="34" t="s">
        <v>120</v>
      </c>
      <c r="C33" s="34" t="s">
        <v>24</v>
      </c>
      <c r="D33" s="35" t="s">
        <v>15</v>
      </c>
      <c r="E33" s="40" t="s">
        <v>141</v>
      </c>
      <c r="F33" s="35" t="s">
        <v>139</v>
      </c>
      <c r="G33" s="36">
        <v>15000</v>
      </c>
      <c r="H33" s="36"/>
      <c r="I33" s="36"/>
      <c r="J33" s="36">
        <v>430.5</v>
      </c>
      <c r="K33" s="36">
        <v>0</v>
      </c>
      <c r="L33" s="36">
        <v>456</v>
      </c>
      <c r="M33" s="37">
        <v>25</v>
      </c>
      <c r="N33" s="36">
        <f>+SUM(J33:M33)</f>
        <v>911.5</v>
      </c>
      <c r="O33" s="36">
        <f>+G33-N33</f>
        <v>14088.5</v>
      </c>
    </row>
    <row r="34" spans="1:15" ht="20.25" customHeight="1" x14ac:dyDescent="0.25">
      <c r="A34" s="33">
        <v>21</v>
      </c>
      <c r="B34" s="34" t="s">
        <v>66</v>
      </c>
      <c r="C34" s="34" t="s">
        <v>8</v>
      </c>
      <c r="D34" s="35" t="s">
        <v>12</v>
      </c>
      <c r="E34" s="35" t="s">
        <v>6</v>
      </c>
      <c r="F34" s="35" t="s">
        <v>139</v>
      </c>
      <c r="G34" s="36">
        <v>22000</v>
      </c>
      <c r="H34" s="36"/>
      <c r="I34" s="36"/>
      <c r="J34" s="36">
        <v>631.4</v>
      </c>
      <c r="K34" s="36">
        <v>0</v>
      </c>
      <c r="L34" s="36">
        <v>668.8</v>
      </c>
      <c r="M34" s="37">
        <v>25</v>
      </c>
      <c r="N34" s="36">
        <f>+SUM(J34:M34)</f>
        <v>1325.1999999999998</v>
      </c>
      <c r="O34" s="36">
        <f>+G34-N34</f>
        <v>20674.8</v>
      </c>
    </row>
    <row r="35" spans="1:15" ht="20.25" customHeight="1" x14ac:dyDescent="0.25">
      <c r="A35" s="33">
        <v>22</v>
      </c>
      <c r="B35" s="34" t="s">
        <v>65</v>
      </c>
      <c r="C35" s="34" t="s">
        <v>41</v>
      </c>
      <c r="D35" s="35" t="s">
        <v>9</v>
      </c>
      <c r="E35" s="35" t="s">
        <v>6</v>
      </c>
      <c r="F35" s="35" t="s">
        <v>139</v>
      </c>
      <c r="G35" s="36">
        <v>43000</v>
      </c>
      <c r="H35" s="36"/>
      <c r="I35" s="36"/>
      <c r="J35" s="36">
        <v>1234.0999999999999</v>
      </c>
      <c r="K35" s="36">
        <v>866.06</v>
      </c>
      <c r="L35" s="36">
        <v>1307.2</v>
      </c>
      <c r="M35" s="37">
        <v>25</v>
      </c>
      <c r="N35" s="36">
        <v>3432.36</v>
      </c>
      <c r="O35" s="36">
        <f>+G35-N35</f>
        <v>39567.64</v>
      </c>
    </row>
    <row r="36" spans="1:15" ht="20.25" customHeight="1" x14ac:dyDescent="0.25">
      <c r="A36" s="33">
        <v>23</v>
      </c>
      <c r="B36" s="34" t="s">
        <v>153</v>
      </c>
      <c r="C36" s="34" t="s">
        <v>22</v>
      </c>
      <c r="D36" s="35" t="s">
        <v>93</v>
      </c>
      <c r="E36" s="40" t="s">
        <v>141</v>
      </c>
      <c r="F36" s="35" t="s">
        <v>139</v>
      </c>
      <c r="G36" s="36">
        <v>33000</v>
      </c>
      <c r="H36" s="36"/>
      <c r="I36" s="36"/>
      <c r="J36" s="36">
        <v>947.1</v>
      </c>
      <c r="K36" s="36">
        <v>0</v>
      </c>
      <c r="L36" s="36">
        <v>1003.2</v>
      </c>
      <c r="M36" s="37">
        <v>5025</v>
      </c>
      <c r="N36" s="36">
        <f>+SUM(J36:M36)</f>
        <v>6975.3</v>
      </c>
      <c r="O36" s="36">
        <f>+G36-N36</f>
        <v>26024.7</v>
      </c>
    </row>
    <row r="37" spans="1:15" ht="18.75" customHeight="1" x14ac:dyDescent="0.25">
      <c r="A37" s="33">
        <v>24</v>
      </c>
      <c r="B37" s="35" t="s">
        <v>23</v>
      </c>
      <c r="C37" s="34" t="s">
        <v>22</v>
      </c>
      <c r="D37" s="39" t="s">
        <v>38</v>
      </c>
      <c r="E37" s="40" t="s">
        <v>141</v>
      </c>
      <c r="F37" s="35" t="s">
        <v>139</v>
      </c>
      <c r="G37" s="38">
        <v>29000</v>
      </c>
      <c r="H37" s="38"/>
      <c r="I37" s="38"/>
      <c r="J37" s="36">
        <v>832.3</v>
      </c>
      <c r="K37" s="38">
        <v>0</v>
      </c>
      <c r="L37" s="36">
        <v>881.6</v>
      </c>
      <c r="M37" s="36">
        <v>25</v>
      </c>
      <c r="N37" s="36">
        <f>+SUM(J37:M37)</f>
        <v>1738.9</v>
      </c>
      <c r="O37" s="36">
        <f>+G37-N37</f>
        <v>27261.1</v>
      </c>
    </row>
    <row r="38" spans="1:15" ht="20.25" customHeight="1" x14ac:dyDescent="0.25">
      <c r="A38" s="33">
        <v>25</v>
      </c>
      <c r="B38" s="34" t="s">
        <v>145</v>
      </c>
      <c r="C38" s="34" t="s">
        <v>22</v>
      </c>
      <c r="D38" s="35" t="s">
        <v>146</v>
      </c>
      <c r="E38" s="40" t="s">
        <v>141</v>
      </c>
      <c r="F38" s="35" t="s">
        <v>139</v>
      </c>
      <c r="G38" s="36">
        <v>15000</v>
      </c>
      <c r="H38" s="36"/>
      <c r="I38" s="36"/>
      <c r="J38" s="36">
        <v>430.5</v>
      </c>
      <c r="K38" s="36">
        <v>0</v>
      </c>
      <c r="L38" s="36">
        <v>456</v>
      </c>
      <c r="M38" s="37">
        <v>25</v>
      </c>
      <c r="N38" s="36">
        <f t="shared" ref="N38" si="13">+SUM(J38:M38)</f>
        <v>911.5</v>
      </c>
      <c r="O38" s="36">
        <f t="shared" ref="O38" si="14">+G38-N38</f>
        <v>14088.5</v>
      </c>
    </row>
    <row r="39" spans="1:15" ht="18.75" customHeight="1" x14ac:dyDescent="0.25">
      <c r="A39" s="33">
        <v>26</v>
      </c>
      <c r="B39" s="34" t="s">
        <v>100</v>
      </c>
      <c r="C39" s="34" t="s">
        <v>101</v>
      </c>
      <c r="D39" s="35" t="s">
        <v>57</v>
      </c>
      <c r="E39" s="35" t="s">
        <v>6</v>
      </c>
      <c r="F39" s="35" t="s">
        <v>138</v>
      </c>
      <c r="G39" s="38">
        <v>18000</v>
      </c>
      <c r="H39" s="38"/>
      <c r="I39" s="38"/>
      <c r="J39" s="36">
        <v>516.6</v>
      </c>
      <c r="K39" s="38">
        <v>0</v>
      </c>
      <c r="L39" s="36">
        <v>547.20000000000005</v>
      </c>
      <c r="M39" s="36">
        <v>25</v>
      </c>
      <c r="N39" s="36">
        <f t="shared" ref="N39" si="15">+SUM(J39:M39)</f>
        <v>1088.8000000000002</v>
      </c>
      <c r="O39" s="36">
        <f t="shared" ref="O39" si="16">+G39-N39</f>
        <v>16911.2</v>
      </c>
    </row>
    <row r="40" spans="1:15" ht="20.25" customHeight="1" x14ac:dyDescent="0.25">
      <c r="A40" s="33">
        <v>27</v>
      </c>
      <c r="B40" s="34" t="s">
        <v>21</v>
      </c>
      <c r="C40" s="34" t="s">
        <v>19</v>
      </c>
      <c r="D40" s="35" t="s">
        <v>20</v>
      </c>
      <c r="E40" s="35" t="s">
        <v>6</v>
      </c>
      <c r="F40" s="35" t="s">
        <v>138</v>
      </c>
      <c r="G40" s="36">
        <v>30000</v>
      </c>
      <c r="H40" s="36"/>
      <c r="I40" s="36"/>
      <c r="J40" s="36">
        <v>861</v>
      </c>
      <c r="K40" s="36">
        <v>0</v>
      </c>
      <c r="L40" s="36">
        <v>912</v>
      </c>
      <c r="M40" s="37">
        <v>1025</v>
      </c>
      <c r="N40" s="36">
        <f>+SUM(J40:M40)</f>
        <v>2798</v>
      </c>
      <c r="O40" s="36">
        <f>+G40-N40</f>
        <v>27202</v>
      </c>
    </row>
    <row r="41" spans="1:15" ht="15.75" x14ac:dyDescent="0.25">
      <c r="A41" s="68"/>
      <c r="C41" s="69"/>
    </row>
    <row r="42" spans="1:15" ht="15.75" x14ac:dyDescent="0.25">
      <c r="A42" s="67"/>
      <c r="C42" s="69"/>
    </row>
    <row r="43" spans="1:15" ht="21" customHeight="1" x14ac:dyDescent="0.25">
      <c r="A43" s="33">
        <v>28</v>
      </c>
      <c r="B43" s="34" t="s">
        <v>142</v>
      </c>
      <c r="C43" s="34" t="s">
        <v>155</v>
      </c>
      <c r="D43" s="35" t="s">
        <v>13</v>
      </c>
      <c r="E43" s="40" t="s">
        <v>141</v>
      </c>
      <c r="F43" s="35" t="s">
        <v>139</v>
      </c>
      <c r="G43" s="36">
        <v>35000</v>
      </c>
      <c r="H43" s="36"/>
      <c r="I43" s="36"/>
      <c r="J43" s="36">
        <v>1004.5</v>
      </c>
      <c r="K43" s="36">
        <v>0</v>
      </c>
      <c r="L43" s="36">
        <v>1064</v>
      </c>
      <c r="M43" s="37">
        <v>25</v>
      </c>
      <c r="N43" s="36">
        <v>2093.5</v>
      </c>
      <c r="O43" s="36">
        <v>32906.5</v>
      </c>
    </row>
    <row r="44" spans="1:15" ht="20.25" customHeight="1" x14ac:dyDescent="0.25">
      <c r="A44" s="33">
        <v>29</v>
      </c>
      <c r="B44" s="34" t="s">
        <v>70</v>
      </c>
      <c r="C44" s="34" t="s">
        <v>29</v>
      </c>
      <c r="D44" s="35" t="s">
        <v>13</v>
      </c>
      <c r="E44" s="40" t="s">
        <v>141</v>
      </c>
      <c r="F44" s="35" t="s">
        <v>138</v>
      </c>
      <c r="G44" s="36">
        <v>25000</v>
      </c>
      <c r="H44" s="36"/>
      <c r="I44" s="36"/>
      <c r="J44" s="36">
        <v>717.5</v>
      </c>
      <c r="K44" s="36">
        <v>0</v>
      </c>
      <c r="L44" s="36">
        <v>760</v>
      </c>
      <c r="M44" s="37">
        <v>525</v>
      </c>
      <c r="N44" s="36">
        <f t="shared" ref="N44" si="17">+SUM(J44:M44)</f>
        <v>2002.5</v>
      </c>
      <c r="O44" s="36">
        <f t="shared" ref="O44" si="18">+G44-N44</f>
        <v>22997.5</v>
      </c>
    </row>
    <row r="45" spans="1:15" ht="20.25" customHeight="1" x14ac:dyDescent="0.25">
      <c r="A45" s="33">
        <v>30</v>
      </c>
      <c r="B45" s="34" t="s">
        <v>99</v>
      </c>
      <c r="C45" s="34" t="s">
        <v>29</v>
      </c>
      <c r="D45" s="35" t="s">
        <v>13</v>
      </c>
      <c r="E45" s="40" t="s">
        <v>141</v>
      </c>
      <c r="F45" s="35" t="s">
        <v>138</v>
      </c>
      <c r="G45" s="36">
        <v>15000</v>
      </c>
      <c r="H45" s="36"/>
      <c r="I45" s="36"/>
      <c r="J45" s="36">
        <v>430.5</v>
      </c>
      <c r="K45" s="36">
        <v>0</v>
      </c>
      <c r="L45" s="36">
        <v>456</v>
      </c>
      <c r="M45" s="37">
        <v>25</v>
      </c>
      <c r="N45" s="36">
        <f t="shared" ref="N45" si="19">+SUM(J45:M45)</f>
        <v>911.5</v>
      </c>
      <c r="O45" s="36">
        <f t="shared" ref="O45" si="20">+G45-N45</f>
        <v>14088.5</v>
      </c>
    </row>
    <row r="46" spans="1:15" ht="20.25" customHeight="1" x14ac:dyDescent="0.25">
      <c r="A46" s="33">
        <v>31</v>
      </c>
      <c r="B46" s="34" t="s">
        <v>164</v>
      </c>
      <c r="C46" s="34" t="s">
        <v>29</v>
      </c>
      <c r="D46" s="35" t="s">
        <v>13</v>
      </c>
      <c r="E46" s="40" t="s">
        <v>141</v>
      </c>
      <c r="F46" s="35" t="s">
        <v>138</v>
      </c>
      <c r="G46" s="36">
        <v>26000</v>
      </c>
      <c r="H46" s="36"/>
      <c r="I46" s="36"/>
      <c r="J46" s="36">
        <v>746.2</v>
      </c>
      <c r="K46" s="36">
        <v>0</v>
      </c>
      <c r="L46" s="36">
        <v>790.4</v>
      </c>
      <c r="M46" s="37">
        <v>25</v>
      </c>
      <c r="N46" s="36">
        <f t="shared" ref="N46" si="21">+SUM(J46:M46)</f>
        <v>1561.6</v>
      </c>
      <c r="O46" s="36">
        <f t="shared" ref="O46" si="22">+G46-N46</f>
        <v>24438.400000000001</v>
      </c>
    </row>
    <row r="47" spans="1:15" ht="20.25" customHeight="1" x14ac:dyDescent="0.25">
      <c r="A47" s="33">
        <v>31</v>
      </c>
      <c r="B47" s="34" t="s">
        <v>123</v>
      </c>
      <c r="C47" s="34" t="s">
        <v>29</v>
      </c>
      <c r="D47" s="35" t="s">
        <v>13</v>
      </c>
      <c r="E47" s="40" t="s">
        <v>141</v>
      </c>
      <c r="F47" s="35" t="s">
        <v>138</v>
      </c>
      <c r="G47" s="36">
        <v>26000</v>
      </c>
      <c r="H47" s="36"/>
      <c r="I47" s="36"/>
      <c r="J47" s="36">
        <v>746.2</v>
      </c>
      <c r="K47" s="36">
        <v>0</v>
      </c>
      <c r="L47" s="36">
        <v>790.4</v>
      </c>
      <c r="M47" s="37">
        <v>3101.49</v>
      </c>
      <c r="N47" s="36">
        <f t="shared" ref="N47" si="23">+SUM(J47:M47)</f>
        <v>4638.09</v>
      </c>
      <c r="O47" s="36">
        <f t="shared" ref="O47" si="24">+G47-N47</f>
        <v>21361.91</v>
      </c>
    </row>
    <row r="48" spans="1:15" ht="20.25" customHeight="1" x14ac:dyDescent="0.25">
      <c r="A48" s="33">
        <v>32</v>
      </c>
      <c r="B48" s="34" t="s">
        <v>26</v>
      </c>
      <c r="C48" s="34" t="s">
        <v>25</v>
      </c>
      <c r="D48" s="35" t="s">
        <v>14</v>
      </c>
      <c r="E48" s="40" t="s">
        <v>141</v>
      </c>
      <c r="F48" s="35" t="s">
        <v>138</v>
      </c>
      <c r="G48" s="36">
        <v>14300</v>
      </c>
      <c r="H48" s="36"/>
      <c r="I48" s="36"/>
      <c r="J48" s="36">
        <v>410.41</v>
      </c>
      <c r="K48" s="36">
        <v>0</v>
      </c>
      <c r="L48" s="36">
        <v>434.72</v>
      </c>
      <c r="M48" s="37">
        <v>25</v>
      </c>
      <c r="N48" s="36">
        <f t="shared" ref="N48:N54" si="25">+SUM(J48:M48)</f>
        <v>870.13000000000011</v>
      </c>
      <c r="O48" s="36">
        <f t="shared" ref="O48:O54" si="26">+G48-N48</f>
        <v>13429.869999999999</v>
      </c>
    </row>
    <row r="49" spans="1:15" ht="20.25" customHeight="1" x14ac:dyDescent="0.25">
      <c r="A49" s="33">
        <v>33</v>
      </c>
      <c r="B49" s="34" t="s">
        <v>27</v>
      </c>
      <c r="C49" s="34" t="s">
        <v>25</v>
      </c>
      <c r="D49" s="35" t="s">
        <v>14</v>
      </c>
      <c r="E49" s="40" t="s">
        <v>141</v>
      </c>
      <c r="F49" s="35" t="s">
        <v>138</v>
      </c>
      <c r="G49" s="36">
        <v>14300</v>
      </c>
      <c r="H49" s="36"/>
      <c r="I49" s="36"/>
      <c r="J49" s="36">
        <v>410.41</v>
      </c>
      <c r="K49" s="36">
        <v>0</v>
      </c>
      <c r="L49" s="36">
        <v>434.72</v>
      </c>
      <c r="M49" s="37">
        <v>25</v>
      </c>
      <c r="N49" s="36">
        <f t="shared" si="25"/>
        <v>870.13000000000011</v>
      </c>
      <c r="O49" s="36">
        <f t="shared" si="26"/>
        <v>13429.869999999999</v>
      </c>
    </row>
    <row r="50" spans="1:15" ht="18.75" customHeight="1" x14ac:dyDescent="0.25">
      <c r="A50" s="33">
        <v>34</v>
      </c>
      <c r="B50" s="34" t="s">
        <v>28</v>
      </c>
      <c r="C50" s="34" t="s">
        <v>25</v>
      </c>
      <c r="D50" s="35" t="s">
        <v>14</v>
      </c>
      <c r="E50" s="40" t="s">
        <v>141</v>
      </c>
      <c r="F50" s="35" t="s">
        <v>138</v>
      </c>
      <c r="G50" s="36">
        <v>11000</v>
      </c>
      <c r="H50" s="36"/>
      <c r="I50" s="36"/>
      <c r="J50" s="36">
        <v>315.7</v>
      </c>
      <c r="K50" s="36">
        <v>0</v>
      </c>
      <c r="L50" s="36">
        <v>334.4</v>
      </c>
      <c r="M50" s="37">
        <v>25</v>
      </c>
      <c r="N50" s="36">
        <f t="shared" si="25"/>
        <v>675.09999999999991</v>
      </c>
      <c r="O50" s="36">
        <f t="shared" si="26"/>
        <v>10324.9</v>
      </c>
    </row>
    <row r="51" spans="1:15" ht="18.75" customHeight="1" x14ac:dyDescent="0.25">
      <c r="A51" s="33">
        <v>35</v>
      </c>
      <c r="B51" s="34" t="s">
        <v>69</v>
      </c>
      <c r="C51" s="34" t="s">
        <v>25</v>
      </c>
      <c r="D51" s="35" t="s">
        <v>14</v>
      </c>
      <c r="E51" s="40" t="s">
        <v>141</v>
      </c>
      <c r="F51" s="35" t="s">
        <v>138</v>
      </c>
      <c r="G51" s="36">
        <v>11000</v>
      </c>
      <c r="H51" s="36"/>
      <c r="I51" s="36"/>
      <c r="J51" s="36">
        <v>315.7</v>
      </c>
      <c r="K51" s="36">
        <v>0</v>
      </c>
      <c r="L51" s="36">
        <v>334.4</v>
      </c>
      <c r="M51" s="37">
        <v>25</v>
      </c>
      <c r="N51" s="36">
        <f t="shared" si="25"/>
        <v>675.09999999999991</v>
      </c>
      <c r="O51" s="36">
        <f t="shared" si="26"/>
        <v>10324.9</v>
      </c>
    </row>
    <row r="52" spans="1:15" ht="18.75" customHeight="1" x14ac:dyDescent="0.25">
      <c r="A52" s="33">
        <v>36</v>
      </c>
      <c r="B52" s="34" t="s">
        <v>52</v>
      </c>
      <c r="C52" s="34" t="s">
        <v>54</v>
      </c>
      <c r="D52" s="35" t="s">
        <v>14</v>
      </c>
      <c r="E52" s="40" t="s">
        <v>141</v>
      </c>
      <c r="F52" s="35" t="s">
        <v>138</v>
      </c>
      <c r="G52" s="36">
        <v>25000</v>
      </c>
      <c r="H52" s="36"/>
      <c r="I52" s="36"/>
      <c r="J52" s="36">
        <v>717.5</v>
      </c>
      <c r="K52" s="36">
        <v>0</v>
      </c>
      <c r="L52" s="36">
        <v>760</v>
      </c>
      <c r="M52" s="37">
        <v>25</v>
      </c>
      <c r="N52" s="36">
        <f t="shared" si="25"/>
        <v>1502.5</v>
      </c>
      <c r="O52" s="36">
        <f t="shared" si="26"/>
        <v>23497.5</v>
      </c>
    </row>
    <row r="53" spans="1:15" ht="20.25" customHeight="1" x14ac:dyDescent="0.25">
      <c r="A53" s="33">
        <v>37</v>
      </c>
      <c r="B53" s="34" t="s">
        <v>80</v>
      </c>
      <c r="C53" s="34" t="s">
        <v>54</v>
      </c>
      <c r="D53" s="35" t="s">
        <v>14</v>
      </c>
      <c r="E53" s="40" t="s">
        <v>141</v>
      </c>
      <c r="F53" s="35" t="s">
        <v>138</v>
      </c>
      <c r="G53" s="36">
        <v>20000</v>
      </c>
      <c r="H53" s="36"/>
      <c r="I53" s="36"/>
      <c r="J53" s="36">
        <v>574</v>
      </c>
      <c r="K53" s="36">
        <v>0</v>
      </c>
      <c r="L53" s="36">
        <v>608</v>
      </c>
      <c r="M53" s="37">
        <v>25</v>
      </c>
      <c r="N53" s="36">
        <f t="shared" si="25"/>
        <v>1207</v>
      </c>
      <c r="O53" s="36">
        <f t="shared" si="26"/>
        <v>18793</v>
      </c>
    </row>
    <row r="54" spans="1:15" ht="20.25" customHeight="1" x14ac:dyDescent="0.25">
      <c r="A54" s="33">
        <v>38</v>
      </c>
      <c r="B54" s="34" t="s">
        <v>82</v>
      </c>
      <c r="C54" s="34" t="s">
        <v>54</v>
      </c>
      <c r="D54" s="35" t="s">
        <v>14</v>
      </c>
      <c r="E54" s="40" t="s">
        <v>141</v>
      </c>
      <c r="F54" s="35" t="s">
        <v>138</v>
      </c>
      <c r="G54" s="36">
        <v>14000</v>
      </c>
      <c r="H54" s="36"/>
      <c r="I54" s="36"/>
      <c r="J54" s="36">
        <v>401.8</v>
      </c>
      <c r="K54" s="36">
        <v>0</v>
      </c>
      <c r="L54" s="36">
        <v>425.6</v>
      </c>
      <c r="M54" s="37">
        <v>25</v>
      </c>
      <c r="N54" s="36">
        <f t="shared" si="25"/>
        <v>852.40000000000009</v>
      </c>
      <c r="O54" s="36">
        <f t="shared" si="26"/>
        <v>13147.6</v>
      </c>
    </row>
    <row r="55" spans="1:15" ht="15.75" x14ac:dyDescent="0.25">
      <c r="A55" s="25"/>
      <c r="B55" s="41"/>
      <c r="C55" s="41"/>
      <c r="D55" s="41"/>
      <c r="E55" s="41"/>
      <c r="F55" s="41"/>
      <c r="G55" s="42">
        <f>SUM(G11:G54)</f>
        <v>1368600</v>
      </c>
      <c r="H55" s="42"/>
      <c r="I55" s="42"/>
      <c r="J55" s="42">
        <f t="shared" ref="J55:O55" si="27">SUM(J11:J54)</f>
        <v>39278.819999999992</v>
      </c>
      <c r="K55" s="43">
        <f t="shared" si="27"/>
        <v>60104.09</v>
      </c>
      <c r="L55" s="42">
        <f t="shared" si="27"/>
        <v>41210.850000000006</v>
      </c>
      <c r="M55" s="43">
        <f t="shared" si="27"/>
        <v>46418.01</v>
      </c>
      <c r="N55" s="42">
        <f t="shared" si="27"/>
        <v>187011.76999999996</v>
      </c>
      <c r="O55" s="43">
        <f t="shared" si="27"/>
        <v>1181588.23</v>
      </c>
    </row>
    <row r="56" spans="1:15" ht="15.75" x14ac:dyDescent="0.25">
      <c r="A56" s="25"/>
      <c r="B56" s="41"/>
      <c r="C56" s="41"/>
      <c r="D56" s="41"/>
      <c r="E56" s="41"/>
      <c r="F56" s="41"/>
      <c r="G56" s="41"/>
      <c r="H56" s="41"/>
      <c r="I56" s="41"/>
      <c r="J56" s="29"/>
      <c r="K56" s="41"/>
      <c r="L56" s="41"/>
      <c r="M56" s="29"/>
      <c r="N56" s="41"/>
      <c r="O56" s="29"/>
    </row>
    <row r="57" spans="1:15" ht="15.75" x14ac:dyDescent="0.25">
      <c r="A57" s="25"/>
      <c r="B57" s="41"/>
      <c r="C57" s="41"/>
      <c r="D57" s="41"/>
      <c r="E57" s="41"/>
      <c r="F57" s="41"/>
      <c r="G57" s="41"/>
      <c r="H57" s="41"/>
      <c r="I57" s="41"/>
      <c r="J57" s="29"/>
      <c r="K57" s="41"/>
      <c r="L57" s="41"/>
      <c r="M57" s="29"/>
      <c r="N57" s="29"/>
      <c r="O57" s="29"/>
    </row>
    <row r="58" spans="1:15" ht="15.75" x14ac:dyDescent="0.25">
      <c r="A58" s="25"/>
      <c r="B58" s="41"/>
      <c r="C58" s="41"/>
      <c r="D58" s="41"/>
      <c r="E58" s="41"/>
      <c r="F58" s="41"/>
      <c r="G58" s="41"/>
      <c r="H58" s="41"/>
      <c r="I58" s="41"/>
      <c r="J58" s="29"/>
      <c r="K58" s="41"/>
      <c r="L58" s="41"/>
      <c r="M58" s="29"/>
      <c r="N58" s="29"/>
      <c r="O58" s="29"/>
    </row>
    <row r="59" spans="1:15" ht="15.75" x14ac:dyDescent="0.25">
      <c r="A59" s="25"/>
      <c r="B59" s="44" t="s">
        <v>128</v>
      </c>
      <c r="C59" s="44"/>
      <c r="D59" s="41"/>
      <c r="E59" s="41"/>
      <c r="F59" s="41"/>
      <c r="G59" s="41"/>
      <c r="H59" s="41"/>
      <c r="I59" s="41"/>
      <c r="J59" s="29"/>
      <c r="K59" s="41"/>
      <c r="L59" s="41"/>
      <c r="M59" s="29"/>
      <c r="N59" s="29"/>
      <c r="O59" s="29"/>
    </row>
    <row r="60" spans="1:15" ht="15" customHeight="1" x14ac:dyDescent="0.25">
      <c r="A60" s="25"/>
      <c r="B60" s="44" t="s">
        <v>126</v>
      </c>
      <c r="C60" s="44"/>
      <c r="D60" s="41"/>
      <c r="E60" s="41"/>
      <c r="F60" s="41"/>
      <c r="G60" s="41"/>
      <c r="H60" s="41"/>
      <c r="I60" s="41"/>
      <c r="J60" s="29"/>
      <c r="K60" s="41"/>
      <c r="L60" s="41"/>
      <c r="M60" s="29"/>
      <c r="N60" s="29"/>
      <c r="O60" s="29"/>
    </row>
    <row r="61" spans="1:15" ht="15.75" x14ac:dyDescent="0.25">
      <c r="A61" s="25"/>
      <c r="B61" s="44" t="s">
        <v>127</v>
      </c>
      <c r="C61" s="44"/>
      <c r="D61" s="41"/>
      <c r="E61" s="41"/>
      <c r="F61" s="41"/>
      <c r="G61" s="41"/>
      <c r="H61" s="41"/>
      <c r="I61" s="41"/>
      <c r="J61" s="29"/>
      <c r="K61" s="41"/>
      <c r="L61" s="41"/>
      <c r="M61" s="29"/>
      <c r="N61" s="29"/>
      <c r="O61" s="29"/>
    </row>
    <row r="62" spans="1:15" ht="15" customHeight="1" x14ac:dyDescent="0.25">
      <c r="A62" s="25"/>
      <c r="B62" s="44" t="s">
        <v>129</v>
      </c>
      <c r="C62" s="44"/>
      <c r="D62" s="41"/>
      <c r="E62" s="41"/>
      <c r="F62" s="41"/>
      <c r="G62" s="41"/>
      <c r="H62" s="41"/>
      <c r="I62" s="41"/>
      <c r="J62" s="29"/>
      <c r="K62" s="41"/>
      <c r="L62" s="41"/>
      <c r="M62" s="29"/>
      <c r="N62" s="29"/>
      <c r="O62" s="29"/>
    </row>
    <row r="63" spans="1:15" ht="15" customHeight="1" x14ac:dyDescent="0.25">
      <c r="A63" s="25"/>
      <c r="B63" s="44"/>
      <c r="C63" s="44"/>
      <c r="D63" s="41"/>
      <c r="E63" s="41"/>
      <c r="F63" s="41"/>
      <c r="G63" s="41"/>
      <c r="H63" s="41"/>
      <c r="I63" s="41"/>
      <c r="J63" s="29"/>
      <c r="K63" s="41"/>
      <c r="L63" s="41"/>
      <c r="M63" s="29"/>
      <c r="N63" s="29"/>
      <c r="O63" s="29"/>
    </row>
    <row r="64" spans="1:15" ht="15" customHeight="1" x14ac:dyDescent="0.25">
      <c r="A64" s="25"/>
      <c r="B64" s="44"/>
      <c r="C64" s="44"/>
      <c r="D64" s="41"/>
      <c r="E64" s="41"/>
      <c r="F64" s="41"/>
      <c r="G64" s="41"/>
      <c r="H64" s="41"/>
      <c r="I64" s="41"/>
      <c r="J64" s="29"/>
      <c r="K64" s="41"/>
      <c r="L64" s="41"/>
      <c r="M64" s="29"/>
      <c r="N64" s="29"/>
      <c r="O64" s="29"/>
    </row>
    <row r="65" spans="1:15" ht="15" customHeight="1" x14ac:dyDescent="0.25">
      <c r="A65" s="25"/>
      <c r="B65" s="41"/>
      <c r="C65" s="41"/>
      <c r="D65" s="41"/>
      <c r="E65" s="41"/>
      <c r="F65" s="41"/>
      <c r="G65" s="41"/>
      <c r="H65" s="41"/>
      <c r="I65" s="41"/>
      <c r="J65" s="29"/>
      <c r="K65" s="41"/>
      <c r="L65" s="41"/>
      <c r="M65" s="29"/>
      <c r="N65" s="29"/>
      <c r="O65" s="29"/>
    </row>
    <row r="66" spans="1:15" ht="15" customHeight="1" x14ac:dyDescent="0.25">
      <c r="A66" s="25"/>
      <c r="B66" s="41"/>
      <c r="C66" s="41"/>
      <c r="D66" s="41"/>
      <c r="E66" s="41"/>
      <c r="F66" s="41"/>
      <c r="G66" s="41"/>
      <c r="H66" s="41"/>
      <c r="I66" s="41"/>
      <c r="J66" s="29"/>
      <c r="K66" s="41"/>
      <c r="L66" s="41"/>
      <c r="M66" s="29"/>
      <c r="N66" s="29"/>
      <c r="O66" s="29"/>
    </row>
    <row r="67" spans="1:15" ht="15.75" x14ac:dyDescent="0.25">
      <c r="A67" s="25"/>
      <c r="B67" s="45"/>
      <c r="C67" s="45"/>
      <c r="D67" s="45"/>
      <c r="E67" s="45"/>
      <c r="F67" s="45"/>
      <c r="G67" s="46"/>
      <c r="H67" s="41"/>
      <c r="I67" s="41"/>
      <c r="J67" s="29"/>
      <c r="K67" s="46"/>
      <c r="L67" s="46"/>
      <c r="M67" s="29"/>
      <c r="N67" s="29"/>
      <c r="O67" s="29"/>
    </row>
    <row r="68" spans="1:15" ht="15.75" x14ac:dyDescent="0.25">
      <c r="A68" s="25"/>
      <c r="B68" s="45"/>
      <c r="C68" s="45"/>
      <c r="D68" s="45"/>
      <c r="E68" s="45"/>
      <c r="F68" s="45"/>
      <c r="G68" s="46"/>
      <c r="H68" s="46"/>
      <c r="I68" s="46"/>
      <c r="J68" s="47"/>
      <c r="K68" s="46"/>
      <c r="L68" s="46"/>
      <c r="M68" s="47"/>
      <c r="N68" s="47"/>
      <c r="O68" s="47"/>
    </row>
    <row r="69" spans="1:15" ht="15.75" x14ac:dyDescent="0.25">
      <c r="A69" s="25"/>
      <c r="B69" s="41"/>
      <c r="C69" s="41"/>
      <c r="D69" s="41"/>
      <c r="E69" s="41"/>
      <c r="F69" s="41"/>
      <c r="G69" s="46"/>
      <c r="H69" s="46"/>
      <c r="I69" s="46"/>
      <c r="J69" s="41"/>
      <c r="K69" s="41"/>
      <c r="L69" s="41"/>
      <c r="M69" s="41"/>
      <c r="N69" s="41"/>
      <c r="O69" s="29"/>
    </row>
    <row r="70" spans="1:15" ht="15.75" x14ac:dyDescent="0.25">
      <c r="A70" s="25"/>
      <c r="B70" s="41"/>
      <c r="C70" s="41"/>
      <c r="D70" s="41"/>
      <c r="E70" s="41"/>
      <c r="F70" s="41"/>
      <c r="G70" s="41"/>
      <c r="H70" s="46"/>
      <c r="I70" s="46"/>
      <c r="J70" s="41"/>
      <c r="K70" s="41"/>
      <c r="L70" s="41"/>
      <c r="M70" s="41"/>
      <c r="N70" s="41"/>
      <c r="O70" s="29"/>
    </row>
    <row r="71" spans="1:15" ht="15.75" x14ac:dyDescent="0.25">
      <c r="A71" s="25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29"/>
    </row>
    <row r="72" spans="1:15" ht="15.75" x14ac:dyDescent="0.25">
      <c r="A72" s="25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29"/>
    </row>
    <row r="73" spans="1:15" ht="15.75" x14ac:dyDescent="0.25">
      <c r="A73" s="25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</row>
    <row r="74" spans="1:15" ht="15.75" x14ac:dyDescent="0.25">
      <c r="A74" s="25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29"/>
      <c r="N74" s="41"/>
      <c r="O74" s="41"/>
    </row>
    <row r="75" spans="1:15" ht="15" customHeight="1" x14ac:dyDescent="0.25"/>
  </sheetData>
  <mergeCells count="1">
    <mergeCell ref="B6:O6"/>
  </mergeCells>
  <pageMargins left="0.25" right="0.25" top="0.75" bottom="0.75" header="0.3" footer="0.3"/>
  <pageSetup paperSize="5" scale="65" orientation="landscape" verticalDpi="300" r:id="rId1"/>
  <rowBreaks count="1" manualBreakCount="1">
    <brk id="41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Q26"/>
  <sheetViews>
    <sheetView zoomScale="95" zoomScaleNormal="95" workbookViewId="0">
      <selection activeCell="C8" sqref="C8"/>
    </sheetView>
  </sheetViews>
  <sheetFormatPr baseColWidth="10" defaultRowHeight="15" x14ac:dyDescent="0.25"/>
  <cols>
    <col min="2" max="2" width="5.7109375" customWidth="1"/>
    <col min="3" max="3" width="26.7109375" customWidth="1"/>
    <col min="4" max="4" width="17.42578125" customWidth="1"/>
    <col min="5" max="5" width="21.140625" customWidth="1"/>
    <col min="6" max="6" width="15.140625" customWidth="1"/>
    <col min="7" max="7" width="15.42578125" customWidth="1"/>
    <col min="8" max="8" width="15.28515625" customWidth="1"/>
    <col min="9" max="9" width="21.5703125" customWidth="1"/>
  </cols>
  <sheetData>
    <row r="4" spans="2:17" x14ac:dyDescent="0.25">
      <c r="C4" s="71" t="s">
        <v>104</v>
      </c>
      <c r="D4" s="71"/>
      <c r="E4" s="71"/>
      <c r="F4" s="71"/>
      <c r="G4" s="71"/>
      <c r="H4" s="71"/>
      <c r="I4" s="71"/>
      <c r="J4" s="71"/>
      <c r="K4" s="71"/>
    </row>
    <row r="5" spans="2:17" x14ac:dyDescent="0.25">
      <c r="C5" s="1" t="s">
        <v>105</v>
      </c>
      <c r="D5" s="1"/>
      <c r="E5" s="1"/>
      <c r="F5" s="1"/>
      <c r="G5" s="2"/>
      <c r="H5" s="2"/>
      <c r="I5" s="2"/>
      <c r="J5" s="2"/>
      <c r="K5" s="2"/>
    </row>
    <row r="6" spans="2:17" x14ac:dyDescent="0.25">
      <c r="C6" s="1"/>
      <c r="D6" s="1"/>
      <c r="E6" s="1" t="s">
        <v>60</v>
      </c>
      <c r="F6" s="1"/>
      <c r="G6" s="2"/>
      <c r="H6" s="2"/>
      <c r="I6" s="2"/>
      <c r="J6" s="2"/>
      <c r="K6" s="2"/>
    </row>
    <row r="7" spans="2:17" x14ac:dyDescent="0.25"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</row>
    <row r="8" spans="2:17" ht="18.75" x14ac:dyDescent="0.3">
      <c r="C8" s="3" t="s">
        <v>161</v>
      </c>
      <c r="D8" s="4"/>
      <c r="E8" s="4"/>
      <c r="F8" s="4"/>
      <c r="G8" s="5"/>
      <c r="H8" s="6"/>
      <c r="I8" s="6"/>
      <c r="J8" s="6"/>
    </row>
    <row r="9" spans="2:17" ht="16.5" x14ac:dyDescent="0.3">
      <c r="C9" s="12" t="s">
        <v>30</v>
      </c>
      <c r="D9" s="11"/>
      <c r="E9" s="11"/>
      <c r="F9" s="11"/>
      <c r="G9" s="13"/>
      <c r="H9" s="13"/>
      <c r="I9" s="13"/>
      <c r="J9" s="6"/>
    </row>
    <row r="10" spans="2:17" ht="16.5" x14ac:dyDescent="0.3">
      <c r="B10" s="63" t="s">
        <v>132</v>
      </c>
      <c r="C10" s="7" t="s">
        <v>0</v>
      </c>
      <c r="D10" s="7" t="s">
        <v>1</v>
      </c>
      <c r="E10" s="7" t="s">
        <v>2</v>
      </c>
      <c r="F10" s="7" t="s">
        <v>3</v>
      </c>
      <c r="G10" s="8" t="s">
        <v>4</v>
      </c>
      <c r="H10" s="8" t="s">
        <v>31</v>
      </c>
      <c r="I10" s="8" t="s">
        <v>5</v>
      </c>
      <c r="J10" s="6"/>
    </row>
    <row r="11" spans="2:17" ht="16.5" x14ac:dyDescent="0.3">
      <c r="B11" s="64">
        <v>1</v>
      </c>
      <c r="C11" s="9" t="s">
        <v>32</v>
      </c>
      <c r="D11" s="9" t="s">
        <v>10</v>
      </c>
      <c r="E11" s="9" t="s">
        <v>14</v>
      </c>
      <c r="F11" s="16" t="s">
        <v>6</v>
      </c>
      <c r="G11" s="14">
        <v>30000</v>
      </c>
      <c r="H11" s="14">
        <v>0</v>
      </c>
      <c r="I11" s="14">
        <f>+G11-H11</f>
        <v>30000</v>
      </c>
      <c r="J11" s="6"/>
    </row>
    <row r="12" spans="2:17" ht="16.5" x14ac:dyDescent="0.3">
      <c r="B12" s="64">
        <v>2</v>
      </c>
      <c r="C12" s="9" t="s">
        <v>49</v>
      </c>
      <c r="D12" s="9" t="s">
        <v>25</v>
      </c>
      <c r="E12" s="9" t="s">
        <v>14</v>
      </c>
      <c r="F12" s="16" t="s">
        <v>6</v>
      </c>
      <c r="G12" s="14">
        <v>15000</v>
      </c>
      <c r="H12" s="14">
        <v>0</v>
      </c>
      <c r="I12" s="14">
        <f>+G12-H12</f>
        <v>15000</v>
      </c>
      <c r="J12" s="6"/>
    </row>
    <row r="13" spans="2:17" ht="16.5" x14ac:dyDescent="0.3">
      <c r="G13" s="10">
        <v>45000</v>
      </c>
      <c r="H13" s="10">
        <v>0</v>
      </c>
      <c r="I13" s="10">
        <f>+G13-H13</f>
        <v>45000</v>
      </c>
      <c r="J13" s="6"/>
    </row>
    <row r="17" spans="3:10" x14ac:dyDescent="0.25">
      <c r="J17" s="6"/>
    </row>
    <row r="18" spans="3:10" x14ac:dyDescent="0.25">
      <c r="J18" s="6"/>
    </row>
    <row r="19" spans="3:10" ht="10.5" customHeight="1" x14ac:dyDescent="0.25">
      <c r="J19" s="6"/>
    </row>
    <row r="20" spans="3:10" ht="10.5" customHeight="1" x14ac:dyDescent="0.25">
      <c r="J20" s="6"/>
    </row>
    <row r="21" spans="3:10" ht="10.5" customHeight="1" x14ac:dyDescent="0.25">
      <c r="J21" s="6"/>
    </row>
    <row r="22" spans="3:10" ht="10.5" customHeight="1" x14ac:dyDescent="0.25">
      <c r="J22" s="6"/>
    </row>
    <row r="23" spans="3:10" ht="10.5" customHeight="1" x14ac:dyDescent="0.25">
      <c r="J23" s="6"/>
    </row>
    <row r="24" spans="3:10" x14ac:dyDescent="0.25">
      <c r="C24" s="17"/>
      <c r="D24" s="17"/>
      <c r="E24" s="17"/>
      <c r="F24" s="17"/>
      <c r="G24" s="17"/>
      <c r="H24" s="17"/>
      <c r="I24" s="17"/>
      <c r="J24" s="6"/>
    </row>
    <row r="25" spans="3:10" x14ac:dyDescent="0.25">
      <c r="C25" s="17" t="s">
        <v>35</v>
      </c>
      <c r="D25" s="17"/>
      <c r="E25" s="17" t="s">
        <v>102</v>
      </c>
      <c r="F25" s="17"/>
      <c r="G25" s="17" t="s">
        <v>103</v>
      </c>
      <c r="H25" s="17"/>
      <c r="I25" s="17"/>
      <c r="J25" s="6"/>
    </row>
    <row r="26" spans="3:10" x14ac:dyDescent="0.25">
      <c r="C26" s="17"/>
      <c r="D26" s="17"/>
      <c r="E26" s="17"/>
      <c r="F26" s="17"/>
      <c r="G26" s="17"/>
      <c r="H26" s="17"/>
      <c r="I26" s="17"/>
    </row>
  </sheetData>
  <mergeCells count="2">
    <mergeCell ref="C4:K4"/>
    <mergeCell ref="C7:Q7"/>
  </mergeCells>
  <pageMargins left="0.25" right="0.25" top="0.75" bottom="0.75" header="0.3" footer="0.3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Q45"/>
  <sheetViews>
    <sheetView view="pageBreakPreview" zoomScale="96" zoomScaleNormal="96" zoomScaleSheetLayoutView="96" workbookViewId="0">
      <selection activeCell="E6" sqref="E6:M6"/>
    </sheetView>
  </sheetViews>
  <sheetFormatPr baseColWidth="10" defaultRowHeight="15" x14ac:dyDescent="0.25"/>
  <cols>
    <col min="1" max="1" width="4.42578125" customWidth="1"/>
    <col min="2" max="2" width="27.28515625" customWidth="1"/>
    <col min="3" max="3" width="14.7109375" customWidth="1"/>
    <col min="4" max="4" width="22.28515625" customWidth="1"/>
    <col min="5" max="5" width="14" customWidth="1"/>
    <col min="6" max="6" width="11.7109375" customWidth="1"/>
    <col min="7" max="7" width="12.7109375" customWidth="1"/>
    <col min="8" max="8" width="11.85546875" customWidth="1"/>
    <col min="9" max="9" width="17" customWidth="1"/>
    <col min="10" max="11" width="15" customWidth="1"/>
    <col min="12" max="12" width="15.7109375" customWidth="1"/>
    <col min="13" max="13" width="16.140625" customWidth="1"/>
    <col min="14" max="14" width="17" customWidth="1"/>
    <col min="15" max="15" width="14.7109375" customWidth="1"/>
    <col min="16" max="16" width="17.85546875" customWidth="1"/>
    <col min="17" max="17" width="17.28515625" customWidth="1"/>
  </cols>
  <sheetData>
    <row r="6" spans="1:17" x14ac:dyDescent="0.25">
      <c r="E6" s="71" t="s">
        <v>148</v>
      </c>
      <c r="F6" s="71"/>
      <c r="G6" s="71"/>
      <c r="H6" s="71"/>
      <c r="I6" s="71"/>
      <c r="J6" s="71"/>
      <c r="K6" s="71"/>
      <c r="L6" s="71"/>
      <c r="M6" s="71"/>
    </row>
    <row r="7" spans="1:17" x14ac:dyDescent="0.25">
      <c r="E7" s="1" t="s">
        <v>136</v>
      </c>
      <c r="F7" s="1"/>
      <c r="G7" s="1"/>
      <c r="H7" s="1"/>
      <c r="I7" s="2"/>
      <c r="J7" s="2"/>
      <c r="K7" s="2"/>
      <c r="L7" s="2"/>
      <c r="M7" s="2"/>
    </row>
    <row r="9" spans="1:17" ht="15.75" x14ac:dyDescent="0.25">
      <c r="A9" s="41"/>
      <c r="B9" s="49"/>
      <c r="C9" s="49"/>
      <c r="D9" s="49"/>
      <c r="E9" s="49"/>
      <c r="F9" s="49"/>
      <c r="G9" s="49"/>
      <c r="H9" s="49"/>
      <c r="I9" s="50"/>
      <c r="J9" s="50"/>
      <c r="K9" s="50"/>
      <c r="L9" s="50"/>
      <c r="M9" s="50"/>
      <c r="N9" s="50"/>
      <c r="O9" s="50"/>
      <c r="P9" s="50"/>
      <c r="Q9" s="27"/>
    </row>
    <row r="10" spans="1:17" ht="15.75" x14ac:dyDescent="0.25">
      <c r="A10" s="41"/>
      <c r="B10" s="26" t="s">
        <v>109</v>
      </c>
      <c r="C10" s="27"/>
      <c r="D10" s="27"/>
      <c r="E10" s="26" t="s">
        <v>162</v>
      </c>
      <c r="F10" s="27"/>
      <c r="G10" s="27"/>
      <c r="H10" s="27"/>
      <c r="I10" s="28"/>
      <c r="J10" s="28"/>
      <c r="K10" s="28"/>
      <c r="L10" s="28"/>
      <c r="M10" s="28"/>
      <c r="N10" s="28"/>
      <c r="O10" s="27"/>
      <c r="P10" s="27"/>
      <c r="Q10" s="27"/>
    </row>
    <row r="11" spans="1:17" ht="15.75" x14ac:dyDescent="0.25">
      <c r="A11" s="51" t="s">
        <v>132</v>
      </c>
      <c r="B11" s="52" t="s">
        <v>92</v>
      </c>
      <c r="C11" s="52" t="s">
        <v>85</v>
      </c>
      <c r="D11" s="52" t="s">
        <v>86</v>
      </c>
      <c r="E11" s="52" t="s">
        <v>3</v>
      </c>
      <c r="F11" s="52" t="s">
        <v>87</v>
      </c>
      <c r="G11" s="52" t="s">
        <v>33</v>
      </c>
      <c r="H11" s="52" t="s">
        <v>34</v>
      </c>
      <c r="I11" s="53" t="s">
        <v>88</v>
      </c>
      <c r="J11" s="53" t="s">
        <v>89</v>
      </c>
      <c r="K11" s="53" t="s">
        <v>94</v>
      </c>
      <c r="L11" s="53" t="s">
        <v>125</v>
      </c>
      <c r="M11" s="53" t="s">
        <v>130</v>
      </c>
      <c r="N11" s="53" t="s">
        <v>131</v>
      </c>
      <c r="O11" s="53" t="s">
        <v>40</v>
      </c>
      <c r="P11" s="53" t="s">
        <v>91</v>
      </c>
      <c r="Q11" s="53" t="s">
        <v>5</v>
      </c>
    </row>
    <row r="12" spans="1:17" ht="23.25" customHeight="1" x14ac:dyDescent="0.25">
      <c r="A12" s="33">
        <v>1</v>
      </c>
      <c r="B12" s="54" t="s">
        <v>51</v>
      </c>
      <c r="C12" s="54" t="s">
        <v>7</v>
      </c>
      <c r="D12" s="55" t="s">
        <v>44</v>
      </c>
      <c r="E12" s="55" t="s">
        <v>137</v>
      </c>
      <c r="F12" s="56" t="s">
        <v>138</v>
      </c>
      <c r="G12" s="57">
        <v>44992</v>
      </c>
      <c r="H12" s="57">
        <v>45176</v>
      </c>
      <c r="I12" s="58">
        <v>85000</v>
      </c>
      <c r="J12" s="58"/>
      <c r="K12" s="58"/>
      <c r="L12" s="58">
        <v>2439.5</v>
      </c>
      <c r="M12" s="58">
        <v>8576.99</v>
      </c>
      <c r="N12" s="58">
        <v>2584</v>
      </c>
      <c r="O12" s="58">
        <v>25</v>
      </c>
      <c r="P12" s="58">
        <f>+SUM(L12:O12)</f>
        <v>13625.49</v>
      </c>
      <c r="Q12" s="58">
        <v>71374.509999999995</v>
      </c>
    </row>
    <row r="13" spans="1:17" ht="24" customHeight="1" x14ac:dyDescent="0.25">
      <c r="A13" s="33">
        <v>2</v>
      </c>
      <c r="B13" s="54" t="s">
        <v>112</v>
      </c>
      <c r="C13" s="54" t="s">
        <v>8</v>
      </c>
      <c r="D13" s="55" t="s">
        <v>61</v>
      </c>
      <c r="E13" s="55" t="s">
        <v>137</v>
      </c>
      <c r="F13" s="56" t="s">
        <v>139</v>
      </c>
      <c r="G13" s="57">
        <v>44992</v>
      </c>
      <c r="H13" s="57">
        <v>45176</v>
      </c>
      <c r="I13" s="58">
        <v>56000</v>
      </c>
      <c r="J13" s="59"/>
      <c r="K13" s="59"/>
      <c r="L13" s="58">
        <v>1607.2</v>
      </c>
      <c r="M13" s="58">
        <v>2733.96</v>
      </c>
      <c r="N13" s="58">
        <v>1702.4</v>
      </c>
      <c r="O13" s="58">
        <v>25</v>
      </c>
      <c r="P13" s="58">
        <f>+SUM(L13:O13)</f>
        <v>6068.5599999999995</v>
      </c>
      <c r="Q13" s="58">
        <f>+I13-P13</f>
        <v>49931.44</v>
      </c>
    </row>
    <row r="14" spans="1:17" ht="25.5" customHeight="1" x14ac:dyDescent="0.25">
      <c r="A14" s="33">
        <v>3</v>
      </c>
      <c r="B14" s="54" t="s">
        <v>97</v>
      </c>
      <c r="C14" s="54" t="s">
        <v>8</v>
      </c>
      <c r="D14" s="55" t="s">
        <v>98</v>
      </c>
      <c r="E14" s="55" t="s">
        <v>137</v>
      </c>
      <c r="F14" s="56" t="s">
        <v>139</v>
      </c>
      <c r="G14" s="57">
        <v>44835</v>
      </c>
      <c r="H14" s="57">
        <v>45017</v>
      </c>
      <c r="I14" s="58">
        <v>80000</v>
      </c>
      <c r="J14" s="58"/>
      <c r="K14" s="58"/>
      <c r="L14" s="58">
        <v>2296</v>
      </c>
      <c r="M14" s="58">
        <v>7400.87</v>
      </c>
      <c r="N14" s="58">
        <v>2432</v>
      </c>
      <c r="O14" s="58">
        <v>25</v>
      </c>
      <c r="P14" s="58">
        <f>+SUM(L14:O14)</f>
        <v>12153.869999999999</v>
      </c>
      <c r="Q14" s="58">
        <f>+I14-P14</f>
        <v>67846.13</v>
      </c>
    </row>
    <row r="15" spans="1:17" ht="24.75" customHeight="1" x14ac:dyDescent="0.25">
      <c r="A15" s="33">
        <v>4</v>
      </c>
      <c r="B15" s="54" t="s">
        <v>116</v>
      </c>
      <c r="C15" s="54" t="s">
        <v>7</v>
      </c>
      <c r="D15" s="55" t="s">
        <v>75</v>
      </c>
      <c r="E15" s="55" t="s">
        <v>137</v>
      </c>
      <c r="F15" s="56" t="s">
        <v>138</v>
      </c>
      <c r="G15" s="57">
        <v>44868</v>
      </c>
      <c r="H15" s="66">
        <v>45049</v>
      </c>
      <c r="I15" s="58">
        <v>60000</v>
      </c>
      <c r="J15" s="59"/>
      <c r="K15" s="59"/>
      <c r="L15" s="58">
        <v>1722</v>
      </c>
      <c r="M15" s="58">
        <v>3486.68</v>
      </c>
      <c r="N15" s="58">
        <v>1824</v>
      </c>
      <c r="O15" s="58">
        <v>25</v>
      </c>
      <c r="P15" s="58">
        <v>7057.68</v>
      </c>
      <c r="Q15" s="58">
        <v>52942.32</v>
      </c>
    </row>
    <row r="16" spans="1:17" ht="24" customHeight="1" x14ac:dyDescent="0.25">
      <c r="A16" s="33">
        <v>5</v>
      </c>
      <c r="B16" s="54" t="s">
        <v>143</v>
      </c>
      <c r="C16" s="54" t="s">
        <v>7</v>
      </c>
      <c r="D16" s="55" t="s">
        <v>55</v>
      </c>
      <c r="E16" s="55" t="s">
        <v>137</v>
      </c>
      <c r="F16" s="56" t="s">
        <v>138</v>
      </c>
      <c r="G16" s="57">
        <v>44986</v>
      </c>
      <c r="H16" s="57">
        <v>45170</v>
      </c>
      <c r="I16" s="58">
        <v>80000</v>
      </c>
      <c r="J16" s="58"/>
      <c r="K16" s="58"/>
      <c r="L16" s="58">
        <v>2296</v>
      </c>
      <c r="M16" s="58">
        <v>7400.87</v>
      </c>
      <c r="N16" s="58">
        <v>2432</v>
      </c>
      <c r="O16" s="58">
        <v>25</v>
      </c>
      <c r="P16" s="58">
        <f>+SUM(L16:O16)</f>
        <v>12153.869999999999</v>
      </c>
      <c r="Q16" s="58">
        <f>+I16-P16</f>
        <v>67846.13</v>
      </c>
    </row>
    <row r="17" spans="1:17" ht="24.75" customHeight="1" x14ac:dyDescent="0.25">
      <c r="A17" s="33">
        <v>6</v>
      </c>
      <c r="B17" s="55" t="s">
        <v>118</v>
      </c>
      <c r="C17" s="54" t="s">
        <v>8</v>
      </c>
      <c r="D17" s="55" t="s">
        <v>119</v>
      </c>
      <c r="E17" s="55" t="s">
        <v>137</v>
      </c>
      <c r="F17" s="56" t="s">
        <v>139</v>
      </c>
      <c r="G17" s="57">
        <v>44868</v>
      </c>
      <c r="H17" s="66">
        <v>45049</v>
      </c>
      <c r="I17" s="58">
        <v>50000</v>
      </c>
      <c r="J17" s="60"/>
      <c r="K17" s="60"/>
      <c r="L17" s="58">
        <v>1435</v>
      </c>
      <c r="M17" s="58">
        <v>1854</v>
      </c>
      <c r="N17" s="58">
        <v>1520</v>
      </c>
      <c r="O17" s="58">
        <v>25</v>
      </c>
      <c r="P17" s="58">
        <v>4834</v>
      </c>
      <c r="Q17" s="58">
        <v>45166</v>
      </c>
    </row>
    <row r="18" spans="1:17" ht="24.75" customHeight="1" x14ac:dyDescent="0.25">
      <c r="A18" s="33">
        <v>7</v>
      </c>
      <c r="B18" s="54" t="s">
        <v>50</v>
      </c>
      <c r="C18" s="54" t="s">
        <v>122</v>
      </c>
      <c r="D18" s="55" t="s">
        <v>57</v>
      </c>
      <c r="E18" s="55" t="s">
        <v>137</v>
      </c>
      <c r="F18" s="56" t="s">
        <v>138</v>
      </c>
      <c r="G18" s="57">
        <v>44986</v>
      </c>
      <c r="H18" s="57">
        <v>45170</v>
      </c>
      <c r="I18" s="58">
        <v>55000</v>
      </c>
      <c r="J18" s="58"/>
      <c r="K18" s="58"/>
      <c r="L18" s="58">
        <v>1578.5</v>
      </c>
      <c r="M18" s="58">
        <v>2559.6799999999998</v>
      </c>
      <c r="N18" s="58">
        <v>1672</v>
      </c>
      <c r="O18" s="58">
        <v>25</v>
      </c>
      <c r="P18" s="58">
        <v>5835.18</v>
      </c>
      <c r="Q18" s="58">
        <f>+I18-P18</f>
        <v>49164.82</v>
      </c>
    </row>
    <row r="19" spans="1:17" ht="24.75" customHeight="1" x14ac:dyDescent="0.25">
      <c r="A19" s="33">
        <v>8</v>
      </c>
      <c r="B19" s="54" t="s">
        <v>95</v>
      </c>
      <c r="C19" s="54" t="s">
        <v>144</v>
      </c>
      <c r="D19" s="55" t="s">
        <v>57</v>
      </c>
      <c r="E19" s="55" t="s">
        <v>137</v>
      </c>
      <c r="F19" s="56" t="s">
        <v>139</v>
      </c>
      <c r="G19" s="57">
        <v>44846</v>
      </c>
      <c r="H19" s="57">
        <v>45028</v>
      </c>
      <c r="I19" s="58">
        <v>30000</v>
      </c>
      <c r="J19" s="58"/>
      <c r="K19" s="58"/>
      <c r="L19" s="58">
        <v>861</v>
      </c>
      <c r="M19" s="58"/>
      <c r="N19" s="58">
        <v>912</v>
      </c>
      <c r="O19" s="58">
        <v>1602.45</v>
      </c>
      <c r="P19" s="58">
        <f>+SUM(L19:O19)</f>
        <v>3375.45</v>
      </c>
      <c r="Q19" s="58">
        <f>+I19-P19</f>
        <v>26624.55</v>
      </c>
    </row>
    <row r="20" spans="1:17" ht="24" customHeight="1" x14ac:dyDescent="0.3">
      <c r="A20" s="33">
        <v>9</v>
      </c>
      <c r="B20" s="54" t="s">
        <v>154</v>
      </c>
      <c r="C20" s="54" t="s">
        <v>117</v>
      </c>
      <c r="D20" s="55" t="s">
        <v>57</v>
      </c>
      <c r="E20" s="55" t="s">
        <v>137</v>
      </c>
      <c r="F20" s="56" t="s">
        <v>138</v>
      </c>
      <c r="G20" s="65">
        <v>44868</v>
      </c>
      <c r="H20" s="66">
        <v>45049</v>
      </c>
      <c r="I20" s="58">
        <v>30000</v>
      </c>
      <c r="J20" s="59"/>
      <c r="K20" s="59"/>
      <c r="L20" s="58">
        <v>861</v>
      </c>
      <c r="M20" s="58"/>
      <c r="N20" s="58">
        <v>912</v>
      </c>
      <c r="O20" s="58">
        <v>25</v>
      </c>
      <c r="P20" s="58">
        <v>1798</v>
      </c>
      <c r="Q20" s="58">
        <v>28202</v>
      </c>
    </row>
    <row r="21" spans="1:17" ht="24" customHeight="1" x14ac:dyDescent="0.25">
      <c r="A21" s="33">
        <v>10</v>
      </c>
      <c r="B21" s="54" t="s">
        <v>81</v>
      </c>
      <c r="C21" s="54" t="s">
        <v>7</v>
      </c>
      <c r="D21" s="55" t="s">
        <v>78</v>
      </c>
      <c r="E21" s="55" t="s">
        <v>137</v>
      </c>
      <c r="F21" s="56" t="s">
        <v>138</v>
      </c>
      <c r="G21" s="57">
        <v>44927</v>
      </c>
      <c r="H21" s="57">
        <v>45108</v>
      </c>
      <c r="I21" s="58">
        <v>80000</v>
      </c>
      <c r="J21" s="58"/>
      <c r="K21" s="58"/>
      <c r="L21" s="58">
        <v>2296</v>
      </c>
      <c r="M21" s="58">
        <v>7400.87</v>
      </c>
      <c r="N21" s="58">
        <v>2432</v>
      </c>
      <c r="O21" s="58">
        <v>25</v>
      </c>
      <c r="P21" s="58">
        <f t="shared" ref="P21:P26" si="0">+SUM(L21:O21)</f>
        <v>12153.869999999999</v>
      </c>
      <c r="Q21" s="58">
        <f>+I21-P21</f>
        <v>67846.13</v>
      </c>
    </row>
    <row r="22" spans="1:17" ht="24.75" customHeight="1" x14ac:dyDescent="0.25">
      <c r="A22" s="33">
        <v>11</v>
      </c>
      <c r="B22" s="54" t="s">
        <v>77</v>
      </c>
      <c r="C22" s="54" t="s">
        <v>111</v>
      </c>
      <c r="D22" s="55" t="s">
        <v>78</v>
      </c>
      <c r="E22" s="55" t="s">
        <v>137</v>
      </c>
      <c r="F22" s="56" t="s">
        <v>139</v>
      </c>
      <c r="G22" s="57">
        <v>44866</v>
      </c>
      <c r="H22" s="57">
        <v>45047</v>
      </c>
      <c r="I22" s="58">
        <v>45000</v>
      </c>
      <c r="J22" s="58"/>
      <c r="K22" s="58"/>
      <c r="L22" s="58">
        <v>1291.5</v>
      </c>
      <c r="M22" s="58">
        <v>1148.33</v>
      </c>
      <c r="N22" s="58">
        <v>1368</v>
      </c>
      <c r="O22" s="58">
        <v>25</v>
      </c>
      <c r="P22" s="58">
        <f t="shared" si="0"/>
        <v>3832.83</v>
      </c>
      <c r="Q22" s="58">
        <f>+I22-P22</f>
        <v>41167.17</v>
      </c>
    </row>
    <row r="23" spans="1:17" ht="24.75" customHeight="1" x14ac:dyDescent="0.25">
      <c r="A23" s="33">
        <v>12</v>
      </c>
      <c r="B23" s="54" t="s">
        <v>110</v>
      </c>
      <c r="C23" s="54" t="s">
        <v>151</v>
      </c>
      <c r="D23" s="55" t="s">
        <v>152</v>
      </c>
      <c r="E23" s="55" t="s">
        <v>137</v>
      </c>
      <c r="F23" s="56" t="s">
        <v>139</v>
      </c>
      <c r="G23" s="57">
        <v>44958</v>
      </c>
      <c r="H23" s="57">
        <v>45139</v>
      </c>
      <c r="I23" s="58">
        <v>50000</v>
      </c>
      <c r="J23" s="59"/>
      <c r="K23" s="59"/>
      <c r="L23" s="58">
        <v>1435</v>
      </c>
      <c r="M23" s="58">
        <v>1854</v>
      </c>
      <c r="N23" s="58">
        <v>1520</v>
      </c>
      <c r="O23" s="58">
        <v>25</v>
      </c>
      <c r="P23" s="58">
        <f t="shared" si="0"/>
        <v>4834</v>
      </c>
      <c r="Q23" s="58">
        <v>45166</v>
      </c>
    </row>
    <row r="24" spans="1:17" ht="24" customHeight="1" x14ac:dyDescent="0.25">
      <c r="A24" s="33">
        <v>14</v>
      </c>
      <c r="B24" s="54" t="s">
        <v>83</v>
      </c>
      <c r="C24" s="54" t="s">
        <v>62</v>
      </c>
      <c r="D24" s="55" t="s">
        <v>84</v>
      </c>
      <c r="E24" s="55" t="s">
        <v>137</v>
      </c>
      <c r="F24" s="56" t="s">
        <v>138</v>
      </c>
      <c r="G24" s="57">
        <v>44986</v>
      </c>
      <c r="H24" s="57">
        <v>45170</v>
      </c>
      <c r="I24" s="58">
        <v>22000</v>
      </c>
      <c r="J24" s="58"/>
      <c r="K24" s="58"/>
      <c r="L24" s="58">
        <v>631.4</v>
      </c>
      <c r="M24" s="58"/>
      <c r="N24" s="58">
        <v>668.8</v>
      </c>
      <c r="O24" s="58">
        <v>25</v>
      </c>
      <c r="P24" s="58">
        <f t="shared" si="0"/>
        <v>1325.1999999999998</v>
      </c>
      <c r="Q24" s="58">
        <f>+I24-P24</f>
        <v>20674.8</v>
      </c>
    </row>
    <row r="25" spans="1:17" ht="24" customHeight="1" x14ac:dyDescent="0.25">
      <c r="A25" s="33">
        <v>15</v>
      </c>
      <c r="B25" s="54" t="s">
        <v>115</v>
      </c>
      <c r="C25" s="54" t="s">
        <v>7</v>
      </c>
      <c r="D25" s="55" t="s">
        <v>56</v>
      </c>
      <c r="E25" s="55" t="s">
        <v>137</v>
      </c>
      <c r="F25" s="56" t="s">
        <v>138</v>
      </c>
      <c r="G25" s="57">
        <v>44986</v>
      </c>
      <c r="H25" s="57">
        <v>45170</v>
      </c>
      <c r="I25" s="58">
        <v>80000</v>
      </c>
      <c r="J25" s="58"/>
      <c r="K25" s="58"/>
      <c r="L25" s="58">
        <v>2296</v>
      </c>
      <c r="M25" s="58">
        <v>7400.87</v>
      </c>
      <c r="N25" s="58">
        <v>2432</v>
      </c>
      <c r="O25" s="58">
        <v>25</v>
      </c>
      <c r="P25" s="58">
        <f t="shared" si="0"/>
        <v>12153.869999999999</v>
      </c>
      <c r="Q25" s="58">
        <f>+I25-P25</f>
        <v>67846.13</v>
      </c>
    </row>
    <row r="26" spans="1:17" ht="24" customHeight="1" x14ac:dyDescent="0.25">
      <c r="A26" s="33">
        <v>16</v>
      </c>
      <c r="B26" s="54" t="s">
        <v>113</v>
      </c>
      <c r="C26" s="54" t="s">
        <v>7</v>
      </c>
      <c r="D26" s="55" t="s">
        <v>84</v>
      </c>
      <c r="E26" s="55" t="s">
        <v>137</v>
      </c>
      <c r="F26" s="56" t="s">
        <v>138</v>
      </c>
      <c r="G26" s="57">
        <v>44992</v>
      </c>
      <c r="H26" s="57">
        <v>45176</v>
      </c>
      <c r="I26" s="58">
        <v>66000</v>
      </c>
      <c r="J26" s="59"/>
      <c r="K26" s="59"/>
      <c r="L26" s="58">
        <v>1894.2</v>
      </c>
      <c r="M26" s="58">
        <v>4615.76</v>
      </c>
      <c r="N26" s="58">
        <v>2006.4</v>
      </c>
      <c r="O26" s="58">
        <v>25</v>
      </c>
      <c r="P26" s="58">
        <f t="shared" si="0"/>
        <v>8541.36</v>
      </c>
      <c r="Q26" s="58">
        <f>+I26-P26</f>
        <v>57458.64</v>
      </c>
    </row>
    <row r="27" spans="1:17" ht="15.75" x14ac:dyDescent="0.25">
      <c r="A27" s="41"/>
      <c r="B27" s="27"/>
      <c r="C27" s="27"/>
      <c r="D27" s="27"/>
      <c r="E27" s="27"/>
      <c r="F27" s="27"/>
      <c r="G27" s="27"/>
      <c r="H27" s="27"/>
      <c r="I27" s="61">
        <f>SUM(I12:I26)</f>
        <v>869000</v>
      </c>
      <c r="J27" s="62"/>
      <c r="K27" s="62"/>
      <c r="L27" s="62">
        <f t="shared" ref="L27:Q27" si="1">SUM(L12:L26)</f>
        <v>24940.300000000003</v>
      </c>
      <c r="M27" s="62">
        <f t="shared" si="1"/>
        <v>56432.880000000005</v>
      </c>
      <c r="N27" s="62">
        <f t="shared" si="1"/>
        <v>26417.600000000002</v>
      </c>
      <c r="O27" s="62">
        <f t="shared" si="1"/>
        <v>1952.45</v>
      </c>
      <c r="P27" s="62">
        <f t="shared" si="1"/>
        <v>109743.23</v>
      </c>
      <c r="Q27" s="62">
        <f t="shared" si="1"/>
        <v>759256.77000000014</v>
      </c>
    </row>
    <row r="28" spans="1:17" ht="15.75" x14ac:dyDescent="0.25">
      <c r="A28" s="41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</row>
    <row r="29" spans="1:17" ht="15.75" x14ac:dyDescent="0.25">
      <c r="A29" s="41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</row>
    <row r="30" spans="1:17" ht="15.75" x14ac:dyDescent="0.25">
      <c r="A30" s="41"/>
      <c r="B30" s="44" t="s">
        <v>128</v>
      </c>
      <c r="C30" s="44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</row>
    <row r="31" spans="1:17" ht="15.75" x14ac:dyDescent="0.25">
      <c r="A31" s="41"/>
      <c r="B31" s="44" t="s">
        <v>126</v>
      </c>
      <c r="C31" s="44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</row>
    <row r="32" spans="1:17" ht="15.75" x14ac:dyDescent="0.25">
      <c r="A32" s="41"/>
      <c r="B32" s="44" t="s">
        <v>127</v>
      </c>
      <c r="C32" s="44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</row>
    <row r="33" spans="1:17" ht="15.75" x14ac:dyDescent="0.25">
      <c r="A33" s="41"/>
      <c r="B33" s="44" t="s">
        <v>129</v>
      </c>
      <c r="C33" s="44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</row>
    <row r="34" spans="1:17" ht="15.75" x14ac:dyDescent="0.25">
      <c r="A34" s="41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</row>
    <row r="35" spans="1:17" ht="15.75" x14ac:dyDescent="0.25">
      <c r="A35" s="41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8"/>
      <c r="M35" s="27"/>
      <c r="N35" s="27"/>
      <c r="O35" s="27"/>
      <c r="P35" s="27"/>
      <c r="Q35" s="27"/>
    </row>
    <row r="36" spans="1:17" ht="15.75" x14ac:dyDescent="0.25">
      <c r="A36" s="41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8"/>
      <c r="M36" s="27"/>
      <c r="N36" s="27"/>
      <c r="O36" s="27"/>
      <c r="P36" s="27"/>
      <c r="Q36" s="27"/>
    </row>
    <row r="37" spans="1:17" ht="15.75" x14ac:dyDescent="0.25">
      <c r="A37" s="41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</row>
    <row r="38" spans="1:17" ht="15.75" x14ac:dyDescent="0.25">
      <c r="A38" s="41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</row>
    <row r="39" spans="1:17" ht="15.75" x14ac:dyDescent="0.25">
      <c r="A39" s="41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</row>
    <row r="40" spans="1:17" ht="15.75" x14ac:dyDescent="0.25">
      <c r="A40" s="4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</row>
    <row r="41" spans="1:17" ht="15.75" x14ac:dyDescent="0.25">
      <c r="A41" s="4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</row>
    <row r="42" spans="1:17" x14ac:dyDescent="0.25">
      <c r="A42" s="23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</row>
    <row r="43" spans="1:17" x14ac:dyDescent="0.25">
      <c r="A43" s="23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</row>
    <row r="44" spans="1:17" x14ac:dyDescent="0.25">
      <c r="A44" s="23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</row>
    <row r="45" spans="1:17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</row>
  </sheetData>
  <mergeCells count="1">
    <mergeCell ref="E6:M6"/>
  </mergeCells>
  <pageMargins left="0.25" right="0.25" top="0.75" bottom="0.75" header="0.3" footer="0.3"/>
  <pageSetup paperSize="5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Nomina Fijos Mayo 2023</vt:lpstr>
      <vt:lpstr>Nomina Militar Mayo 2023</vt:lpstr>
      <vt:lpstr>Nomina Contratados Mayo 2023</vt:lpstr>
      <vt:lpstr>'Nomina Fijos Mayo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NOMINAS</dc:creator>
  <cp:lastModifiedBy>OAI</cp:lastModifiedBy>
  <cp:lastPrinted>2023-05-29T13:48:14Z</cp:lastPrinted>
  <dcterms:created xsi:type="dcterms:W3CDTF">2018-12-21T14:00:39Z</dcterms:created>
  <dcterms:modified xsi:type="dcterms:W3CDTF">2023-11-27T14:06:20Z</dcterms:modified>
</cp:coreProperties>
</file>