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Fijos Enero 2024" sheetId="1" r:id="rId1"/>
    <sheet name="Militar Enero 2024" sheetId="2" r:id="rId2"/>
    <sheet name="Contratados Enero 2024" sheetId="3" r:id="rId3"/>
  </sheets>
  <definedNames>
    <definedName name="_xlnm.Print_Area" localSheetId="0">'Fijos Enero 2024'!$A$1:$O$69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1" i="2"/>
  <c r="N23" i="1"/>
  <c r="O23" i="1" s="1"/>
  <c r="O29" i="1" l="1"/>
  <c r="N46" i="1" l="1"/>
  <c r="O46" i="1" s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4" i="1" l="1"/>
  <c r="N34" i="1"/>
  <c r="O34" i="1" s="1"/>
  <c r="O16" i="1"/>
  <c r="N25" i="1"/>
  <c r="O25" i="1" s="1"/>
  <c r="M54" i="1" l="1"/>
  <c r="L54" i="1"/>
  <c r="G54" i="1"/>
  <c r="J54" i="1"/>
  <c r="N45" i="1"/>
  <c r="O45" i="1" s="1"/>
  <c r="N33" i="1"/>
  <c r="O33" i="1" s="1"/>
  <c r="O30" i="1"/>
  <c r="P14" i="3" l="1"/>
  <c r="Q14" i="3" s="1"/>
  <c r="P24" i="3"/>
  <c r="Q24" i="3" s="1"/>
  <c r="N12" i="1"/>
  <c r="N18" i="1"/>
  <c r="N22" i="1"/>
  <c r="O22" i="1" s="1"/>
  <c r="N26" i="1" l="1"/>
  <c r="O26" i="1" s="1"/>
  <c r="N40" i="1" l="1"/>
  <c r="O40" i="1" s="1"/>
  <c r="P16" i="3" l="1"/>
  <c r="N17" i="1" l="1"/>
  <c r="O17" i="1" s="1"/>
  <c r="P15" i="3" l="1"/>
  <c r="Q15" i="3" s="1"/>
  <c r="N32" i="1"/>
  <c r="O32" i="1" s="1"/>
  <c r="P13" i="3" l="1"/>
  <c r="P22" i="3"/>
  <c r="Q22" i="3" s="1"/>
  <c r="Q16" i="3"/>
  <c r="N24" i="1"/>
  <c r="O24" i="1" s="1"/>
  <c r="O12" i="1"/>
  <c r="O18" i="1"/>
  <c r="O19" i="1"/>
  <c r="N28" i="1"/>
  <c r="O28" i="1" s="1"/>
  <c r="N35" i="1"/>
  <c r="O35" i="1" s="1"/>
  <c r="O20" i="1"/>
  <c r="O36" i="1"/>
  <c r="N37" i="1"/>
  <c r="O37" i="1" s="1"/>
  <c r="N21" i="1"/>
  <c r="O21" i="1" s="1"/>
  <c r="N41" i="1"/>
  <c r="O41" i="1" s="1"/>
  <c r="N38" i="1"/>
  <c r="O38" i="1" s="1"/>
  <c r="N31" i="1"/>
  <c r="O31" i="1" s="1"/>
  <c r="N27" i="1"/>
  <c r="O27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44" i="1"/>
  <c r="O44" i="1" s="1"/>
  <c r="N11" i="1"/>
  <c r="N54" i="1" l="1"/>
  <c r="P25" i="3"/>
  <c r="O11" i="1"/>
  <c r="O54" i="1" s="1"/>
  <c r="Q25" i="3"/>
  <c r="I12" i="2" l="1"/>
</calcChain>
</file>

<file path=xl/sharedStrings.xml><?xml version="1.0" encoding="utf-8"?>
<sst xmlns="http://schemas.openxmlformats.org/spreadsheetml/2006/main" count="336" uniqueCount="157">
  <si>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</si>
  <si>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</si>
  <si>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</si>
  <si>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</si>
  <si>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</si>
  <si>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</si>
  <si>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</si>
  <si>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</si>
  <si>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</si>
  <si>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</si>
  <si>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</si>
  <si>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</si>
  <si>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</si>
  <si>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</si>
  <si>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</si>
  <si>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</si>
  <si>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</si>
  <si>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</si>
  <si>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</si>
  <si>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</si>
  <si>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</si>
  <si>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</si>
  <si>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</si>
  <si>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</si>
  <si>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</si>
  <si>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</si>
  <si>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</si>
  <si>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</si>
  <si>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</si>
  <si>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</si>
  <si>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</si>
  <si>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</si>
  <si>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</si>
  <si>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</si>
  <si>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</si>
  <si>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</si>
  <si>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</si>
  <si>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</si>
  <si>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</si>
  <si>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</si>
  <si>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</si>
  <si>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</si>
  <si>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</si>
  <si>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</si>
  <si>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</si>
  <si>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</si>
  <si>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</si>
  <si>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</si>
  <si>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</si>
  <si>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</si>
  <si>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</si>
  <si>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</si>
  <si>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</si>
  <si>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</si>
  <si>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</si>
  <si>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</si>
  <si>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</si>
  <si>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</si>
  <si>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</si>
  <si>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</si>
  <si>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</si>
  <si>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</si>
  <si>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</si>
  <si>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</si>
  <si>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</si>
  <si>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</si>
  <si>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</si>
  <si>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</si>
  <si>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</si>
  <si>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</si>
  <si>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</si>
  <si>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</si>
  <si>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</si>
  <si>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</si>
  <si>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</si>
  <si>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</si>
  <si>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</si>
  <si>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</si>
  <si>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</si>
  <si>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</si>
  <si>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</si>
  <si>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</si>
  <si>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</si>
  <si>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</si>
  <si>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</si>
  <si>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</si>
  <si>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</si>
  <si>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</si>
  <si>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</si>
  <si>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</si>
  <si>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</si>
  <si>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</si>
  <si>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</si>
  <si>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</si>
  <si>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</si>
  <si>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</si>
  <si>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</si>
  <si>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</si>
  <si>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</si>
  <si>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</si>
  <si>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</si>
  <si>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</si>
  <si>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</si>
  <si>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</si>
  <si>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</si>
  <si>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</si>
  <si>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</si>
  <si>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</si>
  <si>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</si>
  <si>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</si>
  <si>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</si>
  <si>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</si>
  <si>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</si>
  <si>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</si>
  <si>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</si>
  <si>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</si>
  <si>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</si>
  <si>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</si>
  <si>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</si>
  <si>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</si>
  <si>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</si>
  <si>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</si>
  <si>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</si>
  <si>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</si>
  <si>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</si>
  <si>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</si>
  <si>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</si>
  <si>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</si>
  <si>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</si>
  <si>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</si>
  <si>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</si>
  <si>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</si>
  <si>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</si>
  <si>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</si>
  <si>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</si>
  <si>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</si>
  <si>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</si>
  <si>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</si>
  <si>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</si>
  <si>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</si>
  <si>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</si>
  <si>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</si>
  <si>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</si>
  <si>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</si>
  <si>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</si>
  <si>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</si>
  <si>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</si>
  <si>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</si>
  <si>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</si>
  <si>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</si>
  <si>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</si>
  <si>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</si>
  <si>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Representante OAI</t>
  </si>
  <si>
    <t xml:space="preserve">                                                                                                                                                                     NOMINAS DEL PERSONAL FIJO ACTIVO AL 31 DE ENERO DEL 2024</t>
  </si>
  <si>
    <t>Kateri del Carmen Gomez L.</t>
  </si>
  <si>
    <t xml:space="preserve">                                       NOMINAS DEL PERSONAL MILITAR ACTIVO AL 31 DE ENERO DEL 2024</t>
  </si>
  <si>
    <t xml:space="preserve">                              NOMINAS DEL PERSONAL CONTRATADO TEMPORAL ACTIVO 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</si>
</sst>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63</xdr:row>
      <xdr:rowOff>107607</xdr:rowOff>
    </xdr:from>
    <xdr:to>
      <xdr:col>14</xdr:col>
      <xdr:colOff>721179</xdr:colOff>
      <xdr:row>66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  <xdr:twoCellAnchor editAs="oneCell">
    <xdr:from>
      <xdr:col>2</xdr:col>
      <xdr:colOff>449035</xdr:colOff>
      <xdr:row>54</xdr:row>
      <xdr:rowOff>68036</xdr:rowOff>
    </xdr:from>
    <xdr:to>
      <xdr:col>3</xdr:col>
      <xdr:colOff>1299482</xdr:colOff>
      <xdr:row>66</xdr:row>
      <xdr:rowOff>153761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964" y="13498286"/>
          <a:ext cx="19526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979714</xdr:colOff>
      <xdr:row>53</xdr:row>
      <xdr:rowOff>108858</xdr:rowOff>
    </xdr:from>
    <xdr:to>
      <xdr:col>8</xdr:col>
      <xdr:colOff>1009650</xdr:colOff>
      <xdr:row>66</xdr:row>
      <xdr:rowOff>171451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393" y="13076465"/>
          <a:ext cx="2152650" cy="2647950"/>
        </a:xfrm>
        <a:prstGeom prst="rect">
          <a:avLst/>
        </a:prstGeom>
      </xdr:spPr>
    </xdr:pic>
    <xdr:clientData/>
  </xdr:twoCellAnchor>
  <xdr:twoCellAnchor editAs="oneCell">
    <xdr:from>
      <xdr:col>11</xdr:col>
      <xdr:colOff>911678</xdr:colOff>
      <xdr:row>53</xdr:row>
      <xdr:rowOff>68036</xdr:rowOff>
    </xdr:from>
    <xdr:to>
      <xdr:col>14</xdr:col>
      <xdr:colOff>186418</xdr:colOff>
      <xdr:row>68</xdr:row>
      <xdr:rowOff>17689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6464" y="13035643"/>
          <a:ext cx="2390775" cy="2943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180475</xdr:colOff>
      <xdr:row>12</xdr:row>
      <xdr:rowOff>180475</xdr:rowOff>
    </xdr:from>
    <xdr:to>
      <xdr:col>3</xdr:col>
      <xdr:colOff>80212</xdr:colOff>
      <xdr:row>25</xdr:row>
      <xdr:rowOff>112834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475" y="2596817"/>
          <a:ext cx="1684421" cy="2128122"/>
        </a:xfrm>
        <a:prstGeom prst="rect">
          <a:avLst/>
        </a:prstGeom>
      </xdr:spPr>
    </xdr:pic>
    <xdr:clientData/>
  </xdr:twoCellAnchor>
  <xdr:twoCellAnchor editAs="oneCell">
    <xdr:from>
      <xdr:col>4</xdr:col>
      <xdr:colOff>360948</xdr:colOff>
      <xdr:row>12</xdr:row>
      <xdr:rowOff>120316</xdr:rowOff>
    </xdr:from>
    <xdr:to>
      <xdr:col>5</xdr:col>
      <xdr:colOff>724132</xdr:colOff>
      <xdr:row>25</xdr:row>
      <xdr:rowOff>110290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685" y="2536658"/>
          <a:ext cx="1776894" cy="2185737"/>
        </a:xfrm>
        <a:prstGeom prst="rect">
          <a:avLst/>
        </a:prstGeom>
      </xdr:spPr>
    </xdr:pic>
    <xdr:clientData/>
  </xdr:twoCellAnchor>
  <xdr:twoCellAnchor editAs="oneCell">
    <xdr:from>
      <xdr:col>6</xdr:col>
      <xdr:colOff>731922</xdr:colOff>
      <xdr:row>11</xdr:row>
      <xdr:rowOff>193656</xdr:rowOff>
    </xdr:from>
    <xdr:to>
      <xdr:col>8</xdr:col>
      <xdr:colOff>836697</xdr:colOff>
      <xdr:row>27</xdr:row>
      <xdr:rowOff>65673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027" y="2399445"/>
          <a:ext cx="2160170" cy="2659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  <xdr:twoCellAnchor editAs="oneCell">
    <xdr:from>
      <xdr:col>2</xdr:col>
      <xdr:colOff>889000</xdr:colOff>
      <xdr:row>24</xdr:row>
      <xdr:rowOff>127000</xdr:rowOff>
    </xdr:from>
    <xdr:to>
      <xdr:col>4</xdr:col>
      <xdr:colOff>377825</xdr:colOff>
      <xdr:row>36</xdr:row>
      <xdr:rowOff>155575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200" y="6286500"/>
          <a:ext cx="1952625" cy="2466975"/>
        </a:xfrm>
        <a:prstGeom prst="rect">
          <a:avLst/>
        </a:prstGeom>
      </xdr:spPr>
    </xdr:pic>
    <xdr:clientData/>
  </xdr:twoCellAnchor>
  <xdr:twoCellAnchor editAs="oneCell">
    <xdr:from>
      <xdr:col>8</xdr:col>
      <xdr:colOff>565547</xdr:colOff>
      <xdr:row>24</xdr:row>
      <xdr:rowOff>39688</xdr:rowOff>
    </xdr:from>
    <xdr:to>
      <xdr:col>10</xdr:col>
      <xdr:colOff>584994</xdr:colOff>
      <xdr:row>37</xdr:row>
      <xdr:rowOff>107950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047" y="6072188"/>
          <a:ext cx="2152650" cy="2647950"/>
        </a:xfrm>
        <a:prstGeom prst="rect">
          <a:avLst/>
        </a:prstGeom>
      </xdr:spPr>
    </xdr:pic>
    <xdr:clientData/>
  </xdr:twoCellAnchor>
  <xdr:twoCellAnchor editAs="oneCell">
    <xdr:from>
      <xdr:col>13</xdr:col>
      <xdr:colOff>327422</xdr:colOff>
      <xdr:row>23</xdr:row>
      <xdr:rowOff>283940</xdr:rowOff>
    </xdr:from>
    <xdr:to>
      <xdr:col>15</xdr:col>
      <xdr:colOff>535385</xdr:colOff>
      <xdr:row>38</xdr:row>
      <xdr:rowOff>55960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3516" y="6008862"/>
          <a:ext cx="2321322" cy="2857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zoomScale="70" zoomScaleNormal="87" zoomScaleSheetLayoutView="70" workbookViewId="0">
      <selection activeCell="K60" sqref="K60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139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129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153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126</v>
      </c>
      <c r="B10" s="31" t="s">
        <v>90</v>
      </c>
      <c r="C10" s="31" t="s">
        <v>83</v>
      </c>
      <c r="D10" s="31" t="s">
        <v>84</v>
      </c>
      <c r="E10" s="31" t="s">
        <v>3</v>
      </c>
      <c r="F10" s="31" t="s">
        <v>85</v>
      </c>
      <c r="G10" s="32" t="s">
        <v>86</v>
      </c>
      <c r="H10" s="32" t="s">
        <v>87</v>
      </c>
      <c r="I10" s="32" t="s">
        <v>88</v>
      </c>
      <c r="J10" s="32" t="s">
        <v>119</v>
      </c>
      <c r="K10" s="32" t="s">
        <v>124</v>
      </c>
      <c r="L10" s="32" t="s">
        <v>125</v>
      </c>
      <c r="M10" s="32" t="s">
        <v>40</v>
      </c>
      <c r="N10" s="32" t="s">
        <v>89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142</v>
      </c>
      <c r="E11" s="35" t="s">
        <v>134</v>
      </c>
      <c r="F11" s="35" t="s">
        <v>132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152</v>
      </c>
      <c r="D12" s="35" t="s">
        <v>142</v>
      </c>
      <c r="E12" s="35" t="s">
        <v>6</v>
      </c>
      <c r="F12" s="35" t="s">
        <v>133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11357.66</v>
      </c>
      <c r="N12" s="36">
        <f>+SUM(J12:M12)</f>
        <v>20863.14</v>
      </c>
      <c r="O12" s="36">
        <f>+G12-N12</f>
        <v>49136.86</v>
      </c>
    </row>
    <row r="13" spans="1:16" ht="21" customHeight="1" x14ac:dyDescent="0.25">
      <c r="A13" s="33">
        <v>3</v>
      </c>
      <c r="B13" s="34" t="s">
        <v>146</v>
      </c>
      <c r="C13" s="34" t="s">
        <v>147</v>
      </c>
      <c r="D13" s="35" t="s">
        <v>142</v>
      </c>
      <c r="E13" s="35" t="s">
        <v>6</v>
      </c>
      <c r="F13" s="35" t="s">
        <v>132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2025</v>
      </c>
      <c r="N13" s="36">
        <v>4831.6499999999996</v>
      </c>
      <c r="O13" s="36">
        <v>35168.35</v>
      </c>
    </row>
    <row r="14" spans="1:16" ht="21" customHeight="1" x14ac:dyDescent="0.25">
      <c r="A14" s="33">
        <v>4</v>
      </c>
      <c r="B14" s="34" t="s">
        <v>151</v>
      </c>
      <c r="C14" s="34" t="s">
        <v>147</v>
      </c>
      <c r="D14" s="35" t="s">
        <v>142</v>
      </c>
      <c r="E14" s="35" t="s">
        <v>6</v>
      </c>
      <c r="F14" s="35" t="s">
        <v>132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145</v>
      </c>
      <c r="C15" s="34" t="s">
        <v>58</v>
      </c>
      <c r="D15" s="35" t="s">
        <v>142</v>
      </c>
      <c r="E15" s="35" t="s">
        <v>6</v>
      </c>
      <c r="F15" s="35" t="s">
        <v>133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115</v>
      </c>
      <c r="C16" s="34" t="s">
        <v>58</v>
      </c>
      <c r="D16" s="35" t="s">
        <v>142</v>
      </c>
      <c r="E16" s="35" t="s">
        <v>6</v>
      </c>
      <c r="F16" s="35" t="s">
        <v>132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6">
        <v>2831.65</v>
      </c>
      <c r="O16" s="36">
        <f t="shared" ref="O16" si="0">+G16-N16</f>
        <v>37168.35</v>
      </c>
    </row>
    <row r="17" spans="1:15" ht="23.25" customHeight="1" x14ac:dyDescent="0.25">
      <c r="A17" s="33">
        <v>7</v>
      </c>
      <c r="B17" s="34" t="s">
        <v>64</v>
      </c>
      <c r="C17" s="34" t="s">
        <v>141</v>
      </c>
      <c r="D17" s="35" t="s">
        <v>142</v>
      </c>
      <c r="E17" s="35" t="s">
        <v>6</v>
      </c>
      <c r="F17" s="35" t="s">
        <v>133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45</v>
      </c>
      <c r="C18" s="34" t="s">
        <v>7</v>
      </c>
      <c r="D18" s="35" t="s">
        <v>118</v>
      </c>
      <c r="E18" s="35" t="s">
        <v>6</v>
      </c>
      <c r="F18" s="35" t="s">
        <v>132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67</v>
      </c>
      <c r="C19" s="34" t="s">
        <v>46</v>
      </c>
      <c r="D19" s="35" t="s">
        <v>47</v>
      </c>
      <c r="E19" s="35" t="s">
        <v>6</v>
      </c>
      <c r="F19" s="35" t="s">
        <v>133</v>
      </c>
      <c r="G19" s="36">
        <v>66000</v>
      </c>
      <c r="H19" s="36"/>
      <c r="I19" s="36"/>
      <c r="J19" s="36">
        <v>1894.2</v>
      </c>
      <c r="K19" s="36">
        <v>3929.57</v>
      </c>
      <c r="L19" s="36">
        <v>2006.4</v>
      </c>
      <c r="M19" s="37">
        <v>8455.92</v>
      </c>
      <c r="N19" s="36">
        <v>16286.09</v>
      </c>
      <c r="O19" s="36">
        <f t="shared" si="2"/>
        <v>49713.91</v>
      </c>
    </row>
    <row r="20" spans="1:15" ht="20.25" customHeight="1" x14ac:dyDescent="0.25">
      <c r="A20" s="33">
        <v>10</v>
      </c>
      <c r="B20" s="34" t="s">
        <v>16</v>
      </c>
      <c r="C20" s="34" t="s">
        <v>42</v>
      </c>
      <c r="D20" s="35" t="s">
        <v>17</v>
      </c>
      <c r="E20" s="35" t="s">
        <v>6</v>
      </c>
      <c r="F20" s="35" t="s">
        <v>133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39</v>
      </c>
      <c r="C21" s="34" t="s">
        <v>37</v>
      </c>
      <c r="D21" s="35" t="s">
        <v>18</v>
      </c>
      <c r="E21" s="40" t="s">
        <v>135</v>
      </c>
      <c r="F21" s="35" t="s">
        <v>133</v>
      </c>
      <c r="G21" s="36">
        <v>20000</v>
      </c>
      <c r="H21" s="36"/>
      <c r="I21" s="36"/>
      <c r="J21" s="36">
        <v>574</v>
      </c>
      <c r="K21" s="36">
        <v>0</v>
      </c>
      <c r="L21" s="36">
        <v>608</v>
      </c>
      <c r="M21" s="37">
        <v>25</v>
      </c>
      <c r="N21" s="36">
        <f>+SUM(J21:M21)</f>
        <v>1207</v>
      </c>
      <c r="O21" s="36">
        <f>+G21-N21</f>
        <v>18793</v>
      </c>
    </row>
    <row r="22" spans="1:15" ht="20.25" customHeight="1" x14ac:dyDescent="0.25">
      <c r="A22" s="33">
        <v>12</v>
      </c>
      <c r="B22" s="35" t="s">
        <v>104</v>
      </c>
      <c r="C22" s="34" t="s">
        <v>37</v>
      </c>
      <c r="D22" s="35" t="s">
        <v>18</v>
      </c>
      <c r="E22" s="40" t="s">
        <v>135</v>
      </c>
      <c r="F22" s="35" t="s">
        <v>133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1740.46</v>
      </c>
      <c r="N22" s="36">
        <f t="shared" ref="N22" si="3">+SUM(J22:M22)</f>
        <v>3513.46</v>
      </c>
      <c r="O22" s="36">
        <f t="shared" ref="O22" si="4">+G22-N22</f>
        <v>26486.54</v>
      </c>
    </row>
    <row r="23" spans="1:15" ht="20.25" customHeight="1" x14ac:dyDescent="0.25">
      <c r="A23" s="33">
        <v>12</v>
      </c>
      <c r="B23" s="35" t="s">
        <v>154</v>
      </c>
      <c r="C23" s="34" t="s">
        <v>37</v>
      </c>
      <c r="D23" s="35" t="s">
        <v>18</v>
      </c>
      <c r="E23" s="40" t="s">
        <v>135</v>
      </c>
      <c r="F23" s="35" t="s">
        <v>133</v>
      </c>
      <c r="G23" s="38">
        <v>33000</v>
      </c>
      <c r="H23" s="38"/>
      <c r="I23" s="38"/>
      <c r="J23" s="36">
        <v>947.1</v>
      </c>
      <c r="K23" s="38">
        <v>0</v>
      </c>
      <c r="L23" s="36">
        <v>1003.2</v>
      </c>
      <c r="M23" s="37">
        <v>25</v>
      </c>
      <c r="N23" s="36">
        <f t="shared" ref="N23" si="5">+SUM(J23:M23)</f>
        <v>1975.3000000000002</v>
      </c>
      <c r="O23" s="36">
        <f t="shared" ref="O23" si="6">+G23-N23</f>
        <v>31024.7</v>
      </c>
    </row>
    <row r="24" spans="1:15" ht="20.25" customHeight="1" x14ac:dyDescent="0.25">
      <c r="A24" s="33">
        <v>13</v>
      </c>
      <c r="B24" s="35" t="s">
        <v>63</v>
      </c>
      <c r="C24" s="34" t="s">
        <v>53</v>
      </c>
      <c r="D24" s="39" t="s">
        <v>18</v>
      </c>
      <c r="E24" s="40" t="s">
        <v>135</v>
      </c>
      <c r="F24" s="35" t="s">
        <v>133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8025</v>
      </c>
      <c r="N24" s="36">
        <f>+SUM(J24:M24)</f>
        <v>9798</v>
      </c>
      <c r="O24" s="36">
        <f>+G24-N24</f>
        <v>20202</v>
      </c>
    </row>
    <row r="25" spans="1:15" s="15" customFormat="1" ht="20.25" customHeight="1" x14ac:dyDescent="0.25">
      <c r="A25" s="33">
        <v>15</v>
      </c>
      <c r="B25" s="34" t="s">
        <v>77</v>
      </c>
      <c r="C25" s="34" t="s">
        <v>36</v>
      </c>
      <c r="D25" s="35" t="s">
        <v>44</v>
      </c>
      <c r="E25" s="40" t="s">
        <v>135</v>
      </c>
      <c r="F25" s="35" t="s">
        <v>132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625</v>
      </c>
      <c r="N25" s="36">
        <f t="shared" ref="N25" si="7">+SUM(J25:M25)</f>
        <v>2102.5</v>
      </c>
      <c r="O25" s="36">
        <f t="shared" ref="O25" si="8">+G25-N25</f>
        <v>22897.5</v>
      </c>
    </row>
    <row r="26" spans="1:15" ht="20.25" customHeight="1" x14ac:dyDescent="0.25">
      <c r="A26" s="33">
        <v>16</v>
      </c>
      <c r="B26" s="34" t="s">
        <v>102</v>
      </c>
      <c r="C26" s="34" t="s">
        <v>103</v>
      </c>
      <c r="D26" s="35" t="s">
        <v>44</v>
      </c>
      <c r="E26" s="40" t="s">
        <v>135</v>
      </c>
      <c r="F26" s="35" t="s">
        <v>132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8408.68</v>
      </c>
      <c r="N26" s="36">
        <f>+SUM(J26:M26)</f>
        <v>9590.68</v>
      </c>
      <c r="O26" s="36">
        <f>+G26-N26</f>
        <v>10409.32</v>
      </c>
    </row>
    <row r="27" spans="1:15" ht="20.25" customHeight="1" x14ac:dyDescent="0.25">
      <c r="A27" s="33">
        <v>17</v>
      </c>
      <c r="B27" s="34" t="s">
        <v>127</v>
      </c>
      <c r="C27" s="34" t="s">
        <v>128</v>
      </c>
      <c r="D27" s="35" t="s">
        <v>59</v>
      </c>
      <c r="E27" s="35" t="s">
        <v>6</v>
      </c>
      <c r="F27" s="35" t="s">
        <v>133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109</v>
      </c>
      <c r="E28" s="35" t="s">
        <v>6</v>
      </c>
      <c r="F28" s="35" t="s">
        <v>132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72</v>
      </c>
      <c r="C29" s="34" t="s">
        <v>73</v>
      </c>
      <c r="D29" s="35" t="s">
        <v>109</v>
      </c>
      <c r="E29" s="40" t="s">
        <v>135</v>
      </c>
      <c r="F29" s="35" t="s">
        <v>132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3633.93</v>
      </c>
      <c r="N29" s="36">
        <v>4520.43</v>
      </c>
      <c r="O29" s="36">
        <f t="shared" ref="O29" si="9">+G29-N29</f>
        <v>10479.57</v>
      </c>
    </row>
    <row r="30" spans="1:15" ht="20.25" customHeight="1" x14ac:dyDescent="0.25">
      <c r="A30" s="33">
        <v>20</v>
      </c>
      <c r="B30" s="34" t="s">
        <v>149</v>
      </c>
      <c r="C30" s="34" t="s">
        <v>150</v>
      </c>
      <c r="D30" s="35" t="s">
        <v>109</v>
      </c>
      <c r="E30" s="40" t="s">
        <v>135</v>
      </c>
      <c r="F30" s="35" t="s">
        <v>132</v>
      </c>
      <c r="G30" s="36">
        <v>18000</v>
      </c>
      <c r="H30" s="36"/>
      <c r="I30" s="36"/>
      <c r="J30" s="36">
        <v>516.6</v>
      </c>
      <c r="K30" s="36">
        <v>0</v>
      </c>
      <c r="L30" s="36">
        <v>547.20000000000005</v>
      </c>
      <c r="M30" s="37">
        <v>25</v>
      </c>
      <c r="N30" s="36">
        <v>1088.8</v>
      </c>
      <c r="O30" s="36">
        <f t="shared" ref="O30" si="10">+G30-N30</f>
        <v>16911.2</v>
      </c>
    </row>
    <row r="31" spans="1:15" ht="20.25" customHeight="1" x14ac:dyDescent="0.25">
      <c r="A31" s="33">
        <v>21</v>
      </c>
      <c r="B31" s="34" t="s">
        <v>71</v>
      </c>
      <c r="C31" s="34" t="s">
        <v>24</v>
      </c>
      <c r="D31" s="35" t="s">
        <v>15</v>
      </c>
      <c r="E31" s="40" t="s">
        <v>135</v>
      </c>
      <c r="F31" s="35" t="s">
        <v>133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5087.68</v>
      </c>
      <c r="N31" s="36">
        <f>+SUM(J31:M31)</f>
        <v>6446.9800000000005</v>
      </c>
      <c r="O31" s="36">
        <f>+G31-N31</f>
        <v>16553.02</v>
      </c>
    </row>
    <row r="32" spans="1:15" ht="20.25" customHeight="1" x14ac:dyDescent="0.25">
      <c r="A32" s="33">
        <v>22</v>
      </c>
      <c r="B32" s="34" t="s">
        <v>93</v>
      </c>
      <c r="C32" s="34" t="s">
        <v>24</v>
      </c>
      <c r="D32" s="35" t="s">
        <v>15</v>
      </c>
      <c r="E32" s="40" t="s">
        <v>135</v>
      </c>
      <c r="F32" s="35" t="s">
        <v>133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11">+SUM(J32:M32)</f>
        <v>3005.6000000000004</v>
      </c>
      <c r="O32" s="36">
        <f t="shared" ref="O32" si="12">+G32-N32</f>
        <v>14994.4</v>
      </c>
    </row>
    <row r="33" spans="1:15" ht="20.25" customHeight="1" x14ac:dyDescent="0.25">
      <c r="A33" s="33">
        <v>23</v>
      </c>
      <c r="B33" s="34" t="s">
        <v>74</v>
      </c>
      <c r="C33" s="34" t="s">
        <v>24</v>
      </c>
      <c r="D33" s="35" t="s">
        <v>15</v>
      </c>
      <c r="E33" s="40" t="s">
        <v>135</v>
      </c>
      <c r="F33" s="35" t="s">
        <v>133</v>
      </c>
      <c r="G33" s="36">
        <v>13000</v>
      </c>
      <c r="H33" s="36"/>
      <c r="I33" s="36"/>
      <c r="J33" s="36">
        <v>373.1</v>
      </c>
      <c r="K33" s="36">
        <v>0</v>
      </c>
      <c r="L33" s="36">
        <v>395.2</v>
      </c>
      <c r="M33" s="37">
        <v>2073.41</v>
      </c>
      <c r="N33" s="36">
        <f t="shared" ref="N33" si="13">+SUM(J33:M33)</f>
        <v>2841.71</v>
      </c>
      <c r="O33" s="36">
        <f t="shared" ref="O33" si="14">+G33-N33</f>
        <v>10158.290000000001</v>
      </c>
    </row>
    <row r="34" spans="1:15" ht="20.25" customHeight="1" x14ac:dyDescent="0.25">
      <c r="A34" s="33">
        <v>24</v>
      </c>
      <c r="B34" s="34" t="s">
        <v>114</v>
      </c>
      <c r="C34" s="34" t="s">
        <v>24</v>
      </c>
      <c r="D34" s="35" t="s">
        <v>15</v>
      </c>
      <c r="E34" s="40" t="s">
        <v>135</v>
      </c>
      <c r="F34" s="35" t="s">
        <v>133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625</v>
      </c>
      <c r="N34" s="36">
        <f>+SUM(J34:M34)</f>
        <v>1688.8000000000002</v>
      </c>
      <c r="O34" s="36">
        <f>+G34-N34</f>
        <v>16311.2</v>
      </c>
    </row>
    <row r="35" spans="1:15" ht="20.25" customHeight="1" x14ac:dyDescent="0.25">
      <c r="A35" s="33">
        <v>25</v>
      </c>
      <c r="B35" s="34" t="s">
        <v>66</v>
      </c>
      <c r="C35" s="34" t="s">
        <v>8</v>
      </c>
      <c r="D35" s="35" t="s">
        <v>12</v>
      </c>
      <c r="E35" s="35" t="s">
        <v>6</v>
      </c>
      <c r="F35" s="35" t="s">
        <v>133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6" customFormat="1" ht="20.25" customHeight="1" x14ac:dyDescent="0.25">
      <c r="A36" s="33">
        <v>26</v>
      </c>
      <c r="B36" s="34" t="s">
        <v>65</v>
      </c>
      <c r="C36" s="34" t="s">
        <v>41</v>
      </c>
      <c r="D36" s="34" t="s">
        <v>9</v>
      </c>
      <c r="E36" s="34" t="s">
        <v>6</v>
      </c>
      <c r="F36" s="34" t="s">
        <v>133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6939.17</v>
      </c>
      <c r="N36" s="37">
        <v>10346.530000000001</v>
      </c>
      <c r="O36" s="37">
        <f>+G36-N36</f>
        <v>32653.47</v>
      </c>
    </row>
    <row r="37" spans="1:15" ht="20.25" customHeight="1" x14ac:dyDescent="0.25">
      <c r="A37" s="33">
        <v>27</v>
      </c>
      <c r="B37" s="34" t="s">
        <v>143</v>
      </c>
      <c r="C37" s="34" t="s">
        <v>22</v>
      </c>
      <c r="D37" s="35" t="s">
        <v>91</v>
      </c>
      <c r="E37" s="40" t="s">
        <v>135</v>
      </c>
      <c r="F37" s="35" t="s">
        <v>133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38</v>
      </c>
      <c r="E38" s="40" t="s">
        <v>135</v>
      </c>
      <c r="F38" s="35" t="s">
        <v>133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137</v>
      </c>
      <c r="C39" s="34" t="s">
        <v>22</v>
      </c>
      <c r="D39" s="35" t="s">
        <v>138</v>
      </c>
      <c r="E39" s="40" t="s">
        <v>135</v>
      </c>
      <c r="F39" s="35" t="s">
        <v>133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5">+SUM(J39:M39)</f>
        <v>911.5</v>
      </c>
      <c r="O39" s="36">
        <f t="shared" ref="O39" si="16">+G39-N39</f>
        <v>14088.5</v>
      </c>
    </row>
    <row r="40" spans="1:15" ht="18.75" customHeight="1" x14ac:dyDescent="0.25">
      <c r="A40" s="33">
        <v>30</v>
      </c>
      <c r="B40" s="34" t="s">
        <v>96</v>
      </c>
      <c r="C40" s="34" t="s">
        <v>97</v>
      </c>
      <c r="D40" s="35" t="s">
        <v>57</v>
      </c>
      <c r="E40" s="35" t="s">
        <v>6</v>
      </c>
      <c r="F40" s="35" t="s">
        <v>132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7">+SUM(J40:M40)</f>
        <v>1088.8000000000002</v>
      </c>
      <c r="O40" s="36">
        <f t="shared" ref="O40" si="18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132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15.75" x14ac:dyDescent="0.25">
      <c r="A42" s="65"/>
      <c r="C42" s="66"/>
      <c r="M42" s="37"/>
    </row>
    <row r="43" spans="1:15" ht="15.75" x14ac:dyDescent="0.25">
      <c r="A43" s="64"/>
      <c r="C43" s="66"/>
      <c r="M43" s="37"/>
    </row>
    <row r="44" spans="1:15" ht="20.25" customHeight="1" x14ac:dyDescent="0.25">
      <c r="A44" s="33">
        <v>32</v>
      </c>
      <c r="B44" s="34" t="s">
        <v>69</v>
      </c>
      <c r="C44" s="34" t="s">
        <v>29</v>
      </c>
      <c r="D44" s="35" t="s">
        <v>13</v>
      </c>
      <c r="E44" s="40" t="s">
        <v>135</v>
      </c>
      <c r="F44" s="35" t="s">
        <v>132</v>
      </c>
      <c r="G44" s="36">
        <v>30000</v>
      </c>
      <c r="H44" s="36"/>
      <c r="I44" s="36"/>
      <c r="J44" s="36">
        <v>861</v>
      </c>
      <c r="K44" s="36">
        <v>0</v>
      </c>
      <c r="L44" s="36">
        <v>912</v>
      </c>
      <c r="M44" s="37">
        <v>525</v>
      </c>
      <c r="N44" s="36">
        <f t="shared" ref="N44" si="19">+SUM(J44:M44)</f>
        <v>2298</v>
      </c>
      <c r="O44" s="36">
        <f t="shared" ref="O44" si="20">+G44-N44</f>
        <v>27702</v>
      </c>
    </row>
    <row r="45" spans="1:15" ht="20.25" customHeight="1" x14ac:dyDescent="0.25">
      <c r="A45" s="33">
        <v>34</v>
      </c>
      <c r="B45" s="34" t="s">
        <v>148</v>
      </c>
      <c r="C45" s="34" t="s">
        <v>29</v>
      </c>
      <c r="D45" s="35" t="s">
        <v>13</v>
      </c>
      <c r="E45" s="40" t="s">
        <v>135</v>
      </c>
      <c r="F45" s="35" t="s">
        <v>132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25</v>
      </c>
      <c r="N45" s="36">
        <f t="shared" ref="N45" si="21">+SUM(J45:M45)</f>
        <v>1561.6</v>
      </c>
      <c r="O45" s="36">
        <f t="shared" ref="O45" si="22">+G45-N45</f>
        <v>24438.400000000001</v>
      </c>
    </row>
    <row r="46" spans="1:15" ht="20.25" customHeight="1" x14ac:dyDescent="0.25">
      <c r="A46" s="33">
        <v>35</v>
      </c>
      <c r="B46" s="34" t="s">
        <v>117</v>
      </c>
      <c r="C46" s="34" t="s">
        <v>29</v>
      </c>
      <c r="D46" s="35" t="s">
        <v>13</v>
      </c>
      <c r="E46" s="40" t="s">
        <v>135</v>
      </c>
      <c r="F46" s="35" t="s">
        <v>132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3101.49</v>
      </c>
      <c r="N46" s="36">
        <f t="shared" ref="N46" si="23">+SUM(J46:M46)</f>
        <v>4638.09</v>
      </c>
      <c r="O46" s="36">
        <f t="shared" ref="O46" si="24">+G46-N46</f>
        <v>21361.91</v>
      </c>
    </row>
    <row r="47" spans="1:15" ht="20.25" customHeight="1" x14ac:dyDescent="0.25">
      <c r="A47" s="33">
        <v>36</v>
      </c>
      <c r="B47" s="34" t="s">
        <v>26</v>
      </c>
      <c r="C47" s="34" t="s">
        <v>25</v>
      </c>
      <c r="D47" s="35" t="s">
        <v>14</v>
      </c>
      <c r="E47" s="40" t="s">
        <v>135</v>
      </c>
      <c r="F47" s="35" t="s">
        <v>132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ref="N47:N53" si="25">+SUM(J47:M47)</f>
        <v>870.13000000000011</v>
      </c>
      <c r="O47" s="36">
        <f t="shared" ref="O47:O53" si="26">+G47-N47</f>
        <v>13429.869999999999</v>
      </c>
    </row>
    <row r="48" spans="1:15" ht="20.25" customHeight="1" x14ac:dyDescent="0.25">
      <c r="A48" s="33">
        <v>37</v>
      </c>
      <c r="B48" s="34" t="s">
        <v>27</v>
      </c>
      <c r="C48" s="34" t="s">
        <v>25</v>
      </c>
      <c r="D48" s="35" t="s">
        <v>14</v>
      </c>
      <c r="E48" s="40" t="s">
        <v>135</v>
      </c>
      <c r="F48" s="35" t="s">
        <v>132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si="25"/>
        <v>870.13000000000011</v>
      </c>
      <c r="O48" s="36">
        <f t="shared" si="26"/>
        <v>13429.869999999999</v>
      </c>
    </row>
    <row r="49" spans="1:15" ht="18.75" customHeight="1" x14ac:dyDescent="0.25">
      <c r="A49" s="33">
        <v>38</v>
      </c>
      <c r="B49" s="34" t="s">
        <v>28</v>
      </c>
      <c r="C49" s="34" t="s">
        <v>25</v>
      </c>
      <c r="D49" s="35" t="s">
        <v>14</v>
      </c>
      <c r="E49" s="40" t="s">
        <v>135</v>
      </c>
      <c r="F49" s="35" t="s">
        <v>132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5"/>
        <v>675.09999999999991</v>
      </c>
      <c r="O49" s="36">
        <f t="shared" si="26"/>
        <v>10324.9</v>
      </c>
    </row>
    <row r="50" spans="1:15" ht="18.75" customHeight="1" x14ac:dyDescent="0.25">
      <c r="A50" s="33">
        <v>39</v>
      </c>
      <c r="B50" s="34" t="s">
        <v>68</v>
      </c>
      <c r="C50" s="34" t="s">
        <v>25</v>
      </c>
      <c r="D50" s="35" t="s">
        <v>14</v>
      </c>
      <c r="E50" s="40" t="s">
        <v>135</v>
      </c>
      <c r="F50" s="35" t="s">
        <v>132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5"/>
        <v>675.09999999999991</v>
      </c>
      <c r="O50" s="36">
        <f t="shared" si="26"/>
        <v>10324.9</v>
      </c>
    </row>
    <row r="51" spans="1:15" ht="18.75" customHeight="1" x14ac:dyDescent="0.25">
      <c r="A51" s="33">
        <v>40</v>
      </c>
      <c r="B51" s="34" t="s">
        <v>52</v>
      </c>
      <c r="C51" s="34" t="s">
        <v>54</v>
      </c>
      <c r="D51" s="35" t="s">
        <v>14</v>
      </c>
      <c r="E51" s="40" t="s">
        <v>135</v>
      </c>
      <c r="F51" s="35" t="s">
        <v>132</v>
      </c>
      <c r="G51" s="36">
        <v>25000</v>
      </c>
      <c r="H51" s="36"/>
      <c r="I51" s="36"/>
      <c r="J51" s="36">
        <v>717.5</v>
      </c>
      <c r="K51" s="36">
        <v>0</v>
      </c>
      <c r="L51" s="36">
        <v>760</v>
      </c>
      <c r="M51" s="37">
        <v>25</v>
      </c>
      <c r="N51" s="36">
        <f t="shared" si="25"/>
        <v>1502.5</v>
      </c>
      <c r="O51" s="36">
        <f t="shared" si="26"/>
        <v>23497.5</v>
      </c>
    </row>
    <row r="52" spans="1:15" ht="20.25" customHeight="1" x14ac:dyDescent="0.25">
      <c r="A52" s="33">
        <v>41</v>
      </c>
      <c r="B52" s="34" t="s">
        <v>78</v>
      </c>
      <c r="C52" s="34" t="s">
        <v>54</v>
      </c>
      <c r="D52" s="35" t="s">
        <v>14</v>
      </c>
      <c r="E52" s="40" t="s">
        <v>135</v>
      </c>
      <c r="F52" s="35" t="s">
        <v>132</v>
      </c>
      <c r="G52" s="36">
        <v>20000</v>
      </c>
      <c r="H52" s="36"/>
      <c r="I52" s="36"/>
      <c r="J52" s="36">
        <v>574</v>
      </c>
      <c r="K52" s="36">
        <v>0</v>
      </c>
      <c r="L52" s="36">
        <v>608</v>
      </c>
      <c r="M52" s="37">
        <v>25</v>
      </c>
      <c r="N52" s="36">
        <f t="shared" si="25"/>
        <v>1207</v>
      </c>
      <c r="O52" s="36">
        <f t="shared" si="26"/>
        <v>18793</v>
      </c>
    </row>
    <row r="53" spans="1:15" ht="20.25" customHeight="1" x14ac:dyDescent="0.25">
      <c r="A53" s="33">
        <v>42</v>
      </c>
      <c r="B53" s="34" t="s">
        <v>80</v>
      </c>
      <c r="C53" s="34" t="s">
        <v>54</v>
      </c>
      <c r="D53" s="35" t="s">
        <v>14</v>
      </c>
      <c r="E53" s="40" t="s">
        <v>135</v>
      </c>
      <c r="F53" s="35" t="s">
        <v>132</v>
      </c>
      <c r="G53" s="36">
        <v>14000</v>
      </c>
      <c r="H53" s="36"/>
      <c r="I53" s="36"/>
      <c r="J53" s="36">
        <v>401.8</v>
      </c>
      <c r="K53" s="36">
        <v>0</v>
      </c>
      <c r="L53" s="36">
        <v>425.6</v>
      </c>
      <c r="M53" s="37">
        <v>25</v>
      </c>
      <c r="N53" s="36">
        <f t="shared" si="25"/>
        <v>852.40000000000009</v>
      </c>
      <c r="O53" s="36">
        <f t="shared" si="26"/>
        <v>13147.6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1409600</v>
      </c>
      <c r="H54" s="42"/>
      <c r="I54" s="42"/>
      <c r="J54" s="42">
        <f t="shared" ref="J54:O54" si="27">SUM(J11:J53)</f>
        <v>40455.51999999999</v>
      </c>
      <c r="K54" s="43">
        <f t="shared" si="27"/>
        <v>62505.909999999996</v>
      </c>
      <c r="L54" s="42">
        <f t="shared" si="27"/>
        <v>42457.250000000007</v>
      </c>
      <c r="M54" s="43">
        <f t="shared" si="27"/>
        <v>70965.600000000006</v>
      </c>
      <c r="N54" s="42">
        <f>SUM(N11:N53)</f>
        <v>216384.27999999997</v>
      </c>
      <c r="O54" s="43">
        <f t="shared" si="27"/>
        <v>1193215.7199999997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122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120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121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123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J18" sqref="J1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100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101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155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126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3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5600</v>
      </c>
      <c r="I12" s="14">
        <f>+G12-H12</f>
        <v>9400</v>
      </c>
      <c r="J12" s="6"/>
    </row>
    <row r="13" spans="2:17" ht="16.5" x14ac:dyDescent="0.3">
      <c r="G13" s="10">
        <v>45000</v>
      </c>
      <c r="H13" s="10">
        <v>0</v>
      </c>
      <c r="I13" s="10">
        <f>SUM(I11:I12)</f>
        <v>39400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98</v>
      </c>
      <c r="F25" s="17"/>
      <c r="G25" s="17" t="s">
        <v>99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zoomScale="96" zoomScaleNormal="96" zoomScaleSheetLayoutView="96" workbookViewId="0">
      <selection activeCell="G23" sqref="G23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140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130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105</v>
      </c>
      <c r="C10" s="27"/>
      <c r="D10" s="27"/>
      <c r="E10" s="26" t="s">
        <v>156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126</v>
      </c>
      <c r="B12" s="52" t="s">
        <v>90</v>
      </c>
      <c r="C12" s="52" t="s">
        <v>83</v>
      </c>
      <c r="D12" s="52" t="s">
        <v>84</v>
      </c>
      <c r="E12" s="52" t="s">
        <v>3</v>
      </c>
      <c r="F12" s="52" t="s">
        <v>85</v>
      </c>
      <c r="G12" s="52" t="s">
        <v>33</v>
      </c>
      <c r="H12" s="52" t="s">
        <v>34</v>
      </c>
      <c r="I12" s="53" t="s">
        <v>86</v>
      </c>
      <c r="J12" s="53" t="s">
        <v>87</v>
      </c>
      <c r="K12" s="53" t="s">
        <v>92</v>
      </c>
      <c r="L12" s="53" t="s">
        <v>119</v>
      </c>
      <c r="M12" s="53" t="s">
        <v>124</v>
      </c>
      <c r="N12" s="53" t="s">
        <v>125</v>
      </c>
      <c r="O12" s="53" t="s">
        <v>40</v>
      </c>
      <c r="P12" s="53" t="s">
        <v>89</v>
      </c>
      <c r="Q12" s="53" t="s">
        <v>5</v>
      </c>
    </row>
    <row r="13" spans="1:17" ht="23.25" customHeight="1" x14ac:dyDescent="0.25">
      <c r="A13" s="33">
        <v>1</v>
      </c>
      <c r="B13" s="54" t="s">
        <v>51</v>
      </c>
      <c r="C13" s="54" t="s">
        <v>7</v>
      </c>
      <c r="D13" s="55" t="s">
        <v>44</v>
      </c>
      <c r="E13" s="55" t="s">
        <v>131</v>
      </c>
      <c r="F13" s="56" t="s">
        <v>132</v>
      </c>
      <c r="G13" s="67">
        <v>45176</v>
      </c>
      <c r="H13" s="67">
        <v>45358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107</v>
      </c>
      <c r="C14" s="54" t="s">
        <v>8</v>
      </c>
      <c r="D14" s="55" t="s">
        <v>61</v>
      </c>
      <c r="E14" s="55" t="s">
        <v>131</v>
      </c>
      <c r="F14" s="56" t="s">
        <v>133</v>
      </c>
      <c r="G14" s="67">
        <v>45176</v>
      </c>
      <c r="H14" s="67">
        <v>45358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94</v>
      </c>
      <c r="C15" s="54" t="s">
        <v>8</v>
      </c>
      <c r="D15" s="55" t="s">
        <v>95</v>
      </c>
      <c r="E15" s="55" t="s">
        <v>131</v>
      </c>
      <c r="F15" s="56" t="s">
        <v>133</v>
      </c>
      <c r="G15" s="67">
        <v>45200</v>
      </c>
      <c r="H15" s="67">
        <v>45383</v>
      </c>
      <c r="I15" s="57">
        <v>80000</v>
      </c>
      <c r="J15" s="57"/>
      <c r="K15" s="57"/>
      <c r="L15" s="57">
        <v>2296</v>
      </c>
      <c r="M15" s="57">
        <v>7400.87</v>
      </c>
      <c r="N15" s="57">
        <v>2432</v>
      </c>
      <c r="O15" s="57">
        <v>5025</v>
      </c>
      <c r="P15" s="57">
        <f>+SUM(L15:O15)</f>
        <v>17153.87</v>
      </c>
      <c r="Q15" s="57">
        <f>+I15-P15</f>
        <v>62846.130000000005</v>
      </c>
    </row>
    <row r="16" spans="1:17" ht="24" customHeight="1" x14ac:dyDescent="0.25">
      <c r="A16" s="33">
        <v>4</v>
      </c>
      <c r="B16" s="54" t="s">
        <v>136</v>
      </c>
      <c r="C16" s="54" t="s">
        <v>7</v>
      </c>
      <c r="D16" s="55" t="s">
        <v>55</v>
      </c>
      <c r="E16" s="55" t="s">
        <v>131</v>
      </c>
      <c r="F16" s="56" t="s">
        <v>132</v>
      </c>
      <c r="G16" s="67">
        <v>45170</v>
      </c>
      <c r="H16" s="67">
        <v>45352</v>
      </c>
      <c r="I16" s="57">
        <v>80000</v>
      </c>
      <c r="J16" s="57"/>
      <c r="K16" s="57"/>
      <c r="L16" s="57">
        <v>2296</v>
      </c>
      <c r="M16" s="57">
        <v>7400.87</v>
      </c>
      <c r="N16" s="57">
        <v>2432</v>
      </c>
      <c r="O16" s="57">
        <v>25</v>
      </c>
      <c r="P16" s="57">
        <f>+SUM(L16:O16)</f>
        <v>12153.869999999999</v>
      </c>
      <c r="Q16" s="57">
        <f>+I16-P16</f>
        <v>67846.13</v>
      </c>
    </row>
    <row r="17" spans="1:17" ht="24.75" customHeight="1" x14ac:dyDescent="0.25">
      <c r="A17" s="33">
        <v>5</v>
      </c>
      <c r="B17" s="55" t="s">
        <v>112</v>
      </c>
      <c r="C17" s="54" t="s">
        <v>8</v>
      </c>
      <c r="D17" s="55" t="s">
        <v>113</v>
      </c>
      <c r="E17" s="55" t="s">
        <v>131</v>
      </c>
      <c r="F17" s="56" t="s">
        <v>133</v>
      </c>
      <c r="G17" s="68">
        <v>45233</v>
      </c>
      <c r="H17" s="68">
        <v>45415</v>
      </c>
      <c r="I17" s="57">
        <v>50000</v>
      </c>
      <c r="J17" s="59"/>
      <c r="K17" s="59"/>
      <c r="L17" s="57">
        <v>1435</v>
      </c>
      <c r="M17" s="57">
        <v>1854</v>
      </c>
      <c r="N17" s="57">
        <v>1520</v>
      </c>
      <c r="O17" s="57">
        <v>25</v>
      </c>
      <c r="P17" s="57">
        <v>4834</v>
      </c>
      <c r="Q17" s="57">
        <v>45166</v>
      </c>
    </row>
    <row r="18" spans="1:17" ht="24.75" customHeight="1" x14ac:dyDescent="0.25">
      <c r="A18" s="33">
        <v>6</v>
      </c>
      <c r="B18" s="54" t="s">
        <v>50</v>
      </c>
      <c r="C18" s="54" t="s">
        <v>116</v>
      </c>
      <c r="D18" s="55" t="s">
        <v>57</v>
      </c>
      <c r="E18" s="55" t="s">
        <v>131</v>
      </c>
      <c r="F18" s="56" t="s">
        <v>132</v>
      </c>
      <c r="G18" s="67">
        <v>45170</v>
      </c>
      <c r="H18" s="67">
        <v>45352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8</v>
      </c>
      <c r="B19" s="54" t="s">
        <v>144</v>
      </c>
      <c r="C19" s="54" t="s">
        <v>111</v>
      </c>
      <c r="D19" s="55" t="s">
        <v>57</v>
      </c>
      <c r="E19" s="55" t="s">
        <v>131</v>
      </c>
      <c r="F19" s="56" t="s">
        <v>132</v>
      </c>
      <c r="G19" s="68">
        <v>45233</v>
      </c>
      <c r="H19" s="68">
        <v>45415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9</v>
      </c>
      <c r="B20" s="54" t="s">
        <v>79</v>
      </c>
      <c r="C20" s="54" t="s">
        <v>7</v>
      </c>
      <c r="D20" s="55" t="s">
        <v>76</v>
      </c>
      <c r="E20" s="55" t="s">
        <v>131</v>
      </c>
      <c r="F20" s="56" t="s">
        <v>132</v>
      </c>
      <c r="G20" s="67">
        <v>45292</v>
      </c>
      <c r="H20" s="67">
        <v>45474</v>
      </c>
      <c r="I20" s="57">
        <v>80000</v>
      </c>
      <c r="J20" s="57"/>
      <c r="K20" s="57"/>
      <c r="L20" s="57">
        <v>2296</v>
      </c>
      <c r="M20" s="57">
        <v>7400.87</v>
      </c>
      <c r="N20" s="57">
        <v>2432</v>
      </c>
      <c r="O20" s="57">
        <v>25</v>
      </c>
      <c r="P20" s="57">
        <f t="shared" ref="P20:P24" si="0">+SUM(L20:O20)</f>
        <v>12153.869999999999</v>
      </c>
      <c r="Q20" s="57">
        <f>+I20-P20</f>
        <v>67846.13</v>
      </c>
    </row>
    <row r="21" spans="1:17" ht="24.75" customHeight="1" x14ac:dyDescent="0.25">
      <c r="A21" s="33">
        <v>10</v>
      </c>
      <c r="B21" s="54" t="s">
        <v>75</v>
      </c>
      <c r="C21" s="54" t="s">
        <v>106</v>
      </c>
      <c r="D21" s="55" t="s">
        <v>76</v>
      </c>
      <c r="E21" s="55" t="s">
        <v>131</v>
      </c>
      <c r="F21" s="56" t="s">
        <v>133</v>
      </c>
      <c r="G21" s="67">
        <v>45231</v>
      </c>
      <c r="H21" s="68">
        <v>45413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0"/>
        <v>3832.83</v>
      </c>
      <c r="Q21" s="57">
        <f>+I21-P21</f>
        <v>41167.17</v>
      </c>
    </row>
    <row r="22" spans="1:17" ht="24" customHeight="1" x14ac:dyDescent="0.25">
      <c r="A22" s="33">
        <v>11</v>
      </c>
      <c r="B22" s="54" t="s">
        <v>81</v>
      </c>
      <c r="C22" s="54" t="s">
        <v>62</v>
      </c>
      <c r="D22" s="55" t="s">
        <v>82</v>
      </c>
      <c r="E22" s="55" t="s">
        <v>131</v>
      </c>
      <c r="F22" s="56" t="s">
        <v>132</v>
      </c>
      <c r="G22" s="67">
        <v>45170</v>
      </c>
      <c r="H22" s="67">
        <v>45352</v>
      </c>
      <c r="I22" s="57">
        <v>24000</v>
      </c>
      <c r="J22" s="57"/>
      <c r="K22" s="57"/>
      <c r="L22" s="57">
        <v>688.8</v>
      </c>
      <c r="M22" s="57"/>
      <c r="N22" s="57">
        <v>729.6</v>
      </c>
      <c r="O22" s="57">
        <v>25</v>
      </c>
      <c r="P22" s="57">
        <f t="shared" si="0"/>
        <v>1443.4</v>
      </c>
      <c r="Q22" s="57">
        <f>+I22-P22</f>
        <v>22556.6</v>
      </c>
    </row>
    <row r="23" spans="1:17" ht="24" customHeight="1" x14ac:dyDescent="0.25">
      <c r="A23" s="33">
        <v>12</v>
      </c>
      <c r="B23" s="54" t="s">
        <v>110</v>
      </c>
      <c r="C23" s="54" t="s">
        <v>7</v>
      </c>
      <c r="D23" s="55" t="s">
        <v>56</v>
      </c>
      <c r="E23" s="55" t="s">
        <v>131</v>
      </c>
      <c r="F23" s="56" t="s">
        <v>132</v>
      </c>
      <c r="G23" s="67">
        <v>45170</v>
      </c>
      <c r="H23" s="67">
        <v>45352</v>
      </c>
      <c r="I23" s="57">
        <v>80000</v>
      </c>
      <c r="J23" s="57"/>
      <c r="K23" s="57"/>
      <c r="L23" s="57">
        <v>2296</v>
      </c>
      <c r="M23" s="57">
        <v>7400.87</v>
      </c>
      <c r="N23" s="57">
        <v>2432</v>
      </c>
      <c r="O23" s="57">
        <v>25</v>
      </c>
      <c r="P23" s="57">
        <f t="shared" si="0"/>
        <v>12153.869999999999</v>
      </c>
      <c r="Q23" s="57">
        <f>+I23-P23</f>
        <v>67846.13</v>
      </c>
    </row>
    <row r="24" spans="1:17" ht="24" customHeight="1" x14ac:dyDescent="0.25">
      <c r="A24" s="33">
        <v>13</v>
      </c>
      <c r="B24" s="54" t="s">
        <v>108</v>
      </c>
      <c r="C24" s="54" t="s">
        <v>7</v>
      </c>
      <c r="D24" s="55" t="s">
        <v>82</v>
      </c>
      <c r="E24" s="55" t="s">
        <v>131</v>
      </c>
      <c r="F24" s="56" t="s">
        <v>132</v>
      </c>
      <c r="G24" s="67">
        <v>45176</v>
      </c>
      <c r="H24" s="67">
        <v>45352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0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SUM(I13:I24)</f>
        <v>731000</v>
      </c>
      <c r="J25" s="61"/>
      <c r="K25" s="61"/>
      <c r="L25" s="61">
        <f t="shared" ref="L25:P25" si="1">SUM(L13:L24)</f>
        <v>20979.7</v>
      </c>
      <c r="M25" s="61">
        <f t="shared" si="1"/>
        <v>51092.200000000004</v>
      </c>
      <c r="N25" s="61">
        <f t="shared" si="1"/>
        <v>22222.400000000001</v>
      </c>
      <c r="O25" s="61">
        <f t="shared" si="1"/>
        <v>5300</v>
      </c>
      <c r="P25" s="61">
        <f t="shared" si="1"/>
        <v>99594.299999999988</v>
      </c>
      <c r="Q25" s="61">
        <f>SUM(Q13:Q24)</f>
        <v>631405.70000000007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122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120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121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123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Enero 2024</vt:lpstr>
      <vt:lpstr>Militar Enero 2024</vt:lpstr>
      <vt:lpstr>Contratados Enero 2024</vt:lpstr>
      <vt:lpstr>'Fijos 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2024-02-08T15:45:25Z</cp:lastPrinted>
  <dcterms:created xsi:type="dcterms:W3CDTF">2018-12-21T14:00:39Z</dcterms:created>
  <dcterms:modified xsi:type="dcterms:W3CDTF">2024-02-08T16:41:47Z</dcterms:modified>
</cp:coreProperties>
</file>